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0920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'прил.3'!$A$1:$E$285</definedName>
  </definedNames>
  <calcPr fullCalcOnLoad="1"/>
</workbook>
</file>

<file path=xl/sharedStrings.xml><?xml version="1.0" encoding="utf-8"?>
<sst xmlns="http://schemas.openxmlformats.org/spreadsheetml/2006/main" count="562" uniqueCount="385">
  <si>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</si>
  <si>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</si>
  <si>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</si>
  <si>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</si>
  <si>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в т.ч. за счет безвозмездных поступлений</t>
  </si>
  <si>
    <t>Администрация муниципального района Челно-Вершинский</t>
  </si>
  <si>
    <t>Функционирование высшего должностного лица субъекта Российской Федерации и органа местного самоуправления</t>
  </si>
  <si>
    <t>01 02</t>
  </si>
  <si>
    <t>Глава муниципального образования</t>
  </si>
  <si>
    <t>01 02 0020300</t>
  </si>
  <si>
    <t>Содержание органов местного самоуправления</t>
  </si>
  <si>
    <t>01 02 0020300 500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</si>
  <si>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</si>
  <si>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</si>
  <si>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</si>
  <si>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01 03 0020400</t>
  </si>
  <si>
    <t>01 03 0020400 500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</si>
  <si>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</si>
  <si>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</si>
  <si>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01 04 0020400</t>
  </si>
  <si>
    <t>01 04 0020400 500</t>
  </si>
  <si>
    <t>Судебная система</t>
  </si>
  <si>
    <t>01 05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</si>
  <si>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</si>
  <si>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01 05 0014000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</si>
  <si>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</si>
  <si>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01 05 001400 002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</si>
  <si>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</si>
  <si>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01 06 </t>
  </si>
  <si>
    <t>01 06 0020400</t>
  </si>
  <si>
    <t>01 06 0020400 500</t>
  </si>
  <si>
    <t>Другие общегосударственные вопросы</t>
  </si>
  <si>
    <t>01 13</t>
  </si>
  <si>
    <t>Обеспечение деятельности подведомственных учреждений</t>
  </si>
  <si>
    <t>01 13 0029900</t>
  </si>
  <si>
    <t>Выполнение функций бюджетными учреждениями</t>
  </si>
  <si>
    <t>01 13 0029900 001</t>
  </si>
  <si>
    <t>Предоставление субсидий бюджетным учреждениям на оказание ими муниципальных услуг (выполнение работ) физическим и(или) юридическим лицам</t>
  </si>
  <si>
    <t>01 13 0029900 024</t>
  </si>
  <si>
    <t>Выполнение других обязательств государства</t>
  </si>
  <si>
    <t>01 13 0920300</t>
  </si>
  <si>
    <t>01 13 0920300 002</t>
  </si>
  <si>
    <t>Предоставление субсидий автономным и бюджетным учреждениям на иные цели (включая бюджетные инвестиции)</t>
  </si>
  <si>
    <t>01 13 0920300 023</t>
  </si>
  <si>
    <t>Расходы на приобретение, внедрение и сопровождение автоматизированного учета муниципального имущества</t>
  </si>
  <si>
    <t>01 13 5204600</t>
  </si>
  <si>
    <t>01 13 5204600 002</t>
  </si>
  <si>
    <t>Субсидии на создание и организацию деятельности МФЦ</t>
  </si>
  <si>
    <t>01 13 5206200</t>
  </si>
  <si>
    <t>01 13 5206200 023</t>
  </si>
  <si>
    <t>01 13 5206200 024</t>
  </si>
  <si>
    <t>Выполнение полномочий в сфере архивного дела</t>
  </si>
  <si>
    <t>01 13 5210100</t>
  </si>
  <si>
    <t>01 13 5210100 500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</si>
  <si>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</si>
  <si>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</si>
  <si>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</si>
  <si>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03 09 2180100 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</si>
  <si>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</si>
  <si>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03 09 2180100 002</t>
  </si>
  <si>
    <t>Другие вопросы в области национальной безопасности и правоохранительной деятельности</t>
  </si>
  <si>
    <t>03 14</t>
  </si>
  <si>
    <t>Осуществление органами местного самоуправления государственных полномочий  по организации деятельности административных комиссий</t>
  </si>
  <si>
    <t>03 14 5210400</t>
  </si>
  <si>
    <t>03 14 5210400 500</t>
  </si>
  <si>
    <t>Сельское хозяйство и рыболовство</t>
  </si>
  <si>
    <t>04  05</t>
  </si>
  <si>
    <t>Предоставление субсидий в целях возмещения затрат в связи с производством сельскохозяйственной продукции в части расходов на приобретение минеральных удобрений (ФБ)</t>
  </si>
  <si>
    <t>04 05 1006001</t>
  </si>
  <si>
    <t>Субсидии юридическим лицам</t>
  </si>
  <si>
    <t>04 05 1006001 006</t>
  </si>
  <si>
    <t xml:space="preserve">Предоставление субсидий в целях возмещения затрат в связи с производством сельскохозяйственной продукции в части расходов на приобретение минеральных удобрений </t>
  </si>
  <si>
    <t>04 05 1006002</t>
  </si>
  <si>
    <t>04 05 1006002 006</t>
  </si>
  <si>
    <t>Субсидии на возмещение гражданам, ведущим личное подсобное хозяйство, СПК, крестьянским (фермерским) хозяйствам части затрат на уплату процентов по кредитам, полученным в российских кредитных организациях в 2005-2012 годах на срок до 8 лет</t>
  </si>
  <si>
    <t>04 05 2670501</t>
  </si>
  <si>
    <t>04 05 2670501 006</t>
  </si>
  <si>
    <t>Субсидии на возмещение сельскохозяйственным товаропроизводителям,организациям агропромышленного комплекса независимо от их организационно-правовых форм, крестьянско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одного года</t>
  </si>
  <si>
    <t>04 05 2670510</t>
  </si>
  <si>
    <t>04 05 2670510 006</t>
  </si>
  <si>
    <t>Исполнение органами местного самоуправления госполномочий на поддержку сельскохозяйственного производства</t>
  </si>
  <si>
    <t>04 05 5211000</t>
  </si>
  <si>
    <t>04 05  5211000 500</t>
  </si>
  <si>
    <t>Субсидии на поддержку животноводства</t>
  </si>
  <si>
    <t>04 05 5222800</t>
  </si>
  <si>
    <t>04 05 5222800 006</t>
  </si>
  <si>
    <t>Субсидии на возмещение затрат на осуществление закупок сельхозпродукции у сельскохозяйственных товаропроизводителей и на приобретение оборудования</t>
  </si>
  <si>
    <t>04 05 5225500</t>
  </si>
  <si>
    <t>04 05 5225500 006</t>
  </si>
  <si>
    <t>Водное хозяйство</t>
  </si>
  <si>
    <t>04 06</t>
  </si>
  <si>
    <t>Мероприятия по проведению работ по оформлению аварийно-опасных бесхозяйных гидротехнических сооружений в собственность муниципального района</t>
  </si>
  <si>
    <t>04 06 5225400</t>
  </si>
  <si>
    <t>04 06 5225400 002</t>
  </si>
  <si>
    <t>Дорожное хозяйство (дорожные фонды)</t>
  </si>
  <si>
    <t>04 09</t>
  </si>
  <si>
    <t>Целевые программы муниципальных образований</t>
  </si>
  <si>
    <t>04 09 7950000</t>
  </si>
  <si>
    <t>Прочие расходы</t>
  </si>
  <si>
    <t>04 09 7950000 013</t>
  </si>
  <si>
    <t>Связь и информатика</t>
  </si>
  <si>
    <t>04 10</t>
  </si>
  <si>
    <t>Субсидии на реализацию мероприятий по развитию информационного общества и формированию электронного Правительства в Самарской области на 2010-2012 годы</t>
  </si>
  <si>
    <t>04 10 3301600</t>
  </si>
  <si>
    <t>04 10 3301600 002</t>
  </si>
  <si>
    <t>04 10 3301600 023</t>
  </si>
  <si>
    <t>Субсидии на реализацию мероприятий по ОЦП "Развитие информационно-телекоммуникационной инфраструктуры Самарской области" на 2012-2015 годы</t>
  </si>
  <si>
    <t>04 10 5226300</t>
  </si>
  <si>
    <t>04 10 5226300 002</t>
  </si>
  <si>
    <t>04 10 5226300 023</t>
  </si>
  <si>
    <t>Другие вопросы в области национальной экономики</t>
  </si>
  <si>
    <t>04 12</t>
  </si>
  <si>
    <t>Областная целевая программа "Стимулирование развития жилищного строительства в Самарской области" на 2011-2015 годы</t>
  </si>
  <si>
    <t>04 12 5228100</t>
  </si>
  <si>
    <t>04 12 5228100 002</t>
  </si>
  <si>
    <t>Жилищное хозяйство</t>
  </si>
  <si>
    <t>05 01</t>
  </si>
  <si>
    <t>Региональные целевые программы</t>
  </si>
  <si>
    <t>05 01 5223700</t>
  </si>
  <si>
    <t>05 01 5223700 023</t>
  </si>
  <si>
    <t>Коммунальное хозяйство</t>
  </si>
  <si>
    <t>05 02</t>
  </si>
  <si>
    <t>05 02 5225700</t>
  </si>
  <si>
    <t>05 02 5225700 023</t>
  </si>
  <si>
    <t>Экологический контроль</t>
  </si>
  <si>
    <t>06 01</t>
  </si>
  <si>
    <t>Выполнение государственных полномочий в сфере охраны окружающей среды</t>
  </si>
  <si>
    <t>06 01 5211100</t>
  </si>
  <si>
    <t>06 01 5211100 500</t>
  </si>
  <si>
    <t>Другие вопросы в области охраны окружающей среды</t>
  </si>
  <si>
    <t>06 05</t>
  </si>
  <si>
    <t>ОЦП "Совершенствование системы обращения с отходами производства и потребления и формирование кластера использования вторичных ресурсов на территории Самарской области" на 2010-2012 годы и на период до 2020 года</t>
  </si>
  <si>
    <t>06 05 5225200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</si>
  <si>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</si>
  <si>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06 05 5225200 004</t>
  </si>
  <si>
    <t>Общее образование</t>
  </si>
  <si>
    <t>07 02</t>
  </si>
  <si>
    <t>Школы-детские сады, школы начальные, неполные средние и средние</t>
  </si>
  <si>
    <t>07 02 4210000</t>
  </si>
  <si>
    <t>07 02 4210000 023</t>
  </si>
  <si>
    <t>Проектирование и реконструкция здания средней школы под образовательный центр в районном центре Челно-Вершины</t>
  </si>
  <si>
    <t>07 02 5225600</t>
  </si>
  <si>
    <t>07 02 5225600 023</t>
  </si>
  <si>
    <t>Другие вопросы в области образования</t>
  </si>
  <si>
    <t>07 09</t>
  </si>
  <si>
    <t>Мероприятия в области образования</t>
  </si>
  <si>
    <t>07 09 4360000</t>
  </si>
  <si>
    <t>07 09 4360000 023</t>
  </si>
  <si>
    <t>Культура</t>
  </si>
  <si>
    <t>08 01</t>
  </si>
  <si>
    <t>ОЦП "Развитие и укрепление материально-технической базы государственных и муниципальных учреждений, осуществляющих деятельность в сфере культуры на территории Самарской области" на 2011-2018 годы</t>
  </si>
  <si>
    <t>08 01 5227500</t>
  </si>
  <si>
    <t>08 01 5227500 023</t>
  </si>
  <si>
    <t>Амбулаторная помощь</t>
  </si>
  <si>
    <t xml:space="preserve">09 02 </t>
  </si>
  <si>
    <t>Фельдшерско-акушерские пункты</t>
  </si>
  <si>
    <t>09 02 4780000</t>
  </si>
  <si>
    <t>09 02 4780000 023</t>
  </si>
  <si>
    <t>Другие вопросы в области здравоохранения</t>
  </si>
  <si>
    <t>09 09</t>
  </si>
  <si>
    <t>Капитальный ремонт объектов здравоохранения муниципальной собственности в рамках ОЦП "Модернизация здравоохранения в Самарской области" на 2011-2015 годы</t>
  </si>
  <si>
    <t>09 09 0960100</t>
  </si>
  <si>
    <t>09 09 0960100 023</t>
  </si>
  <si>
    <t>СОЦИАЛЬНАЯ ПОЛИТИКА</t>
  </si>
  <si>
    <t>10 00</t>
  </si>
  <si>
    <t>Пенсионное обеспечение</t>
  </si>
  <si>
    <t>10 01</t>
  </si>
  <si>
    <t>Доплаты к пенсиям государственных служащих субъектов Российской Федерации и муниципальных служащих</t>
  </si>
  <si>
    <t>10 01 4910100</t>
  </si>
  <si>
    <t>Социальные выплаты</t>
  </si>
  <si>
    <t>10 01 4910100 005</t>
  </si>
  <si>
    <t>Социальное обеспечение населения</t>
  </si>
  <si>
    <t>10 03</t>
  </si>
  <si>
    <t>Мероприятия в области социальной политики</t>
  </si>
  <si>
    <t>10 03 5140100</t>
  </si>
  <si>
    <t>10 03 5140100 013</t>
  </si>
  <si>
    <t>Мероприятия на улучшение условий проживания ветеранов  ВОВ 1941-1945 годов, вдов инвалидов и участников ВОВ 1941-1945 годов</t>
  </si>
  <si>
    <t>10 03 5207400</t>
  </si>
  <si>
    <t>10 03 5207400 005</t>
  </si>
  <si>
    <t>Исполнение государственных полномочий по обеспечению жилыми помещениями отдельных категорий граждан</t>
  </si>
  <si>
    <t>10 03 5211200</t>
  </si>
  <si>
    <t>10 03 5211200 500</t>
  </si>
  <si>
    <t>Другие вопросы в области социальной политики</t>
  </si>
  <si>
    <t>10 06</t>
  </si>
  <si>
    <t>Исполнение государственных полномочий в сфере охраны труда</t>
  </si>
  <si>
    <t>10 06 5210800</t>
  </si>
  <si>
    <t>10 06 5210800 500</t>
  </si>
  <si>
    <t>10 06 7950000</t>
  </si>
  <si>
    <t>10 06 7950000 013</t>
  </si>
  <si>
    <t>Физическая культура</t>
  </si>
  <si>
    <t>11 01</t>
  </si>
  <si>
    <t>Мероприятия в области здравоохранения, спорта и физической культуры, туризма</t>
  </si>
  <si>
    <t>11 01 5129700</t>
  </si>
  <si>
    <t>11 01 5129700 001</t>
  </si>
  <si>
    <t xml:space="preserve">Мероприятия по обеспечению бесперебойного снабжения коммунальными услугами населения </t>
  </si>
  <si>
    <t>11 01 5207500</t>
  </si>
  <si>
    <t>11 01 5207500 001</t>
  </si>
  <si>
    <t>Периодичекая печать и издательства</t>
  </si>
  <si>
    <t>12 02</t>
  </si>
  <si>
    <t>Периодические издания, учрежденные органами законодательной и исполнительной власти</t>
  </si>
  <si>
    <t>12 02 4570000</t>
  </si>
  <si>
    <t>Выполнение работ (оказание услуг) автономными учреждениями</t>
  </si>
  <si>
    <t>12 02 4570000 019</t>
  </si>
  <si>
    <t>Управление культуры и молодежной политики администрации муниципального района Челно-Вершинский</t>
  </si>
  <si>
    <t>Учреждения по внешкольной работе с детьми</t>
  </si>
  <si>
    <t>07 02 4230000</t>
  </si>
  <si>
    <t>07 02 4230000 019</t>
  </si>
  <si>
    <t>07 02 4230000 024</t>
  </si>
  <si>
    <t>07 02 5207500</t>
  </si>
  <si>
    <t>07 02 5207500 023</t>
  </si>
  <si>
    <t>Молодежная политика и оздоровление детей</t>
  </si>
  <si>
    <t>07 07</t>
  </si>
  <si>
    <t>Проведение мероприятий для детей и молодежи</t>
  </si>
  <si>
    <t>07 07 4310100</t>
  </si>
  <si>
    <t>07 07 4310100 019</t>
  </si>
  <si>
    <t>07 07 5207500</t>
  </si>
  <si>
    <t>07 07 5207500 023</t>
  </si>
  <si>
    <t>ОЦП "Реализация стратегии государственной молодежной политики в Самарской области до 2015 года"</t>
  </si>
  <si>
    <t>07 07 5227400</t>
  </si>
  <si>
    <t>07 07 5227400 023</t>
  </si>
  <si>
    <t xml:space="preserve">Дворцы и дома культуры, другие учреждения культуры и средств массовой информации                      </t>
  </si>
  <si>
    <t>08 01 4400000</t>
  </si>
  <si>
    <t>08 01 4400000 019</t>
  </si>
  <si>
    <t>08 01 4400000 024</t>
  </si>
  <si>
    <t>Комплектование книжных фондов библиотек муниципальных образований</t>
  </si>
  <si>
    <t>08 01 4400200</t>
  </si>
  <si>
    <t>08 01 4400200 023</t>
  </si>
  <si>
    <t>Музеи и постоянные выставки</t>
  </si>
  <si>
    <t>08 01 4410000</t>
  </si>
  <si>
    <t>08 01 4410000 024</t>
  </si>
  <si>
    <t>Библиотеки</t>
  </si>
  <si>
    <t>08 01 4420000</t>
  </si>
  <si>
    <t>08 01 4420000 024</t>
  </si>
  <si>
    <t xml:space="preserve">08 01 5207500 </t>
  </si>
  <si>
    <t>08 01 5207500 023</t>
  </si>
  <si>
    <t>Другие вопросы в области культуры, кинематографии</t>
  </si>
  <si>
    <t>08 04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</si>
  <si>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</si>
  <si>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08 04 4520000</t>
  </si>
  <si>
    <t>08 04 4520000 001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</si>
  <si>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</si>
  <si>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</si>
  <si>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</si>
  <si>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Выплата единовременного пособия при всех формах устройства детей, лишенных родительского попечения, в семью</t>
  </si>
  <si>
    <t>10 04  5050502</t>
  </si>
  <si>
    <t>10 04  5050502 005</t>
  </si>
  <si>
    <t>Содержание ребенка в  семье опекуна и приемной семье, а также оплата труда приемного родителя</t>
  </si>
  <si>
    <t>10 04  5201300</t>
  </si>
  <si>
    <t>Выплаты приемной семье на содержание подопечных детей</t>
  </si>
  <si>
    <t xml:space="preserve">10 04 5201311 </t>
  </si>
  <si>
    <t>10 04 5201311 005</t>
  </si>
  <si>
    <t>Оплата труда приемного родителя</t>
  </si>
  <si>
    <t>10 04 5201312</t>
  </si>
  <si>
    <t>10 04 5201312 001</t>
  </si>
  <si>
    <t>Выплаты семьям опекунов на содержание подопечных детей</t>
  </si>
  <si>
    <t>10 04 5201320</t>
  </si>
  <si>
    <t>10 04 5201320 005</t>
  </si>
  <si>
    <t xml:space="preserve">Исполнение госполномочий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 </t>
  </si>
  <si>
    <t xml:space="preserve">10 06 5210200 </t>
  </si>
  <si>
    <t>10 06 5210200 023</t>
  </si>
  <si>
    <t>10 06 5210200 024</t>
  </si>
  <si>
    <t>Исполнение госполномочий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</si>
  <si>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10 06 5210200</t>
  </si>
  <si>
    <t>10 06 5210200 500</t>
  </si>
  <si>
    <t>Управление финансами администрации муниципального района Челно-Вершинский</t>
  </si>
  <si>
    <t>01 06</t>
  </si>
  <si>
    <t>Транспорт</t>
  </si>
  <si>
    <t>04 08</t>
  </si>
  <si>
    <t>Отдельные мероприятия в области автомобильного транспорта</t>
  </si>
  <si>
    <t>04 08 3030200</t>
  </si>
  <si>
    <t>04 08 3030200 006</t>
  </si>
  <si>
    <t>ОБРАЗОВАНИЕ</t>
  </si>
  <si>
    <t>07 00</t>
  </si>
  <si>
    <t>Дошкольное образование</t>
  </si>
  <si>
    <t>07 01</t>
  </si>
  <si>
    <t>Капитальный ремонт и оснащение инвентарем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 (ФБ)</t>
  </si>
  <si>
    <t>07 01 1008900</t>
  </si>
  <si>
    <t>07 01 1008900 023</t>
  </si>
  <si>
    <t>Детские дошкольные учреждения</t>
  </si>
  <si>
    <t>07 01 4200000</t>
  </si>
  <si>
    <t>07 01 4200000 001</t>
  </si>
  <si>
    <t>07 01 4200000 023</t>
  </si>
  <si>
    <t>07 02 4210000 001</t>
  </si>
  <si>
    <t>07 02 4210000 019</t>
  </si>
  <si>
    <t>07 02 4230000 001</t>
  </si>
  <si>
    <t>Оздоровление детей</t>
  </si>
  <si>
    <t>07 07 4320400</t>
  </si>
  <si>
    <t>07 07 4320400 023</t>
  </si>
  <si>
    <t>Учреждения, обеспечивающие предоставление услуг в сфере образования</t>
  </si>
  <si>
    <t>07 09 4350000</t>
  </si>
  <si>
    <t>07 09 4350000 019</t>
  </si>
  <si>
    <t>07 09 4350000 024</t>
  </si>
  <si>
    <t>Капитальный ремонт и оснащение инвентарем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</t>
  </si>
  <si>
    <t>07 09 5206300</t>
  </si>
  <si>
    <t>07 09 5206300 023</t>
  </si>
  <si>
    <t xml:space="preserve">07 09 5207500 </t>
  </si>
  <si>
    <t>07 09 5207500 023</t>
  </si>
  <si>
    <t>08 01 5207500</t>
  </si>
  <si>
    <t>ЗДРАВООХРАНЕНИЕ И СПОРТ</t>
  </si>
  <si>
    <t>09 00</t>
  </si>
  <si>
    <t>Стационарная медицинская помощь</t>
  </si>
  <si>
    <t>09 01</t>
  </si>
  <si>
    <t>Больницы, клиники, госпитали, медико-санитарные части</t>
  </si>
  <si>
    <t>09 01 4700000</t>
  </si>
  <si>
    <t>09 01 4700000 023</t>
  </si>
  <si>
    <t>09 01 4700000 024</t>
  </si>
  <si>
    <t>Создание ЛВС и подключение связи для обеспечения персонифицированного учета оказания медицинских услуг, возможности ведения электронной медицинской карты</t>
  </si>
  <si>
    <t>09 09 0960200</t>
  </si>
  <si>
    <t>09 09 0960200 023</t>
  </si>
  <si>
    <t>Субвенции на исполнение переданных государственных полномочий по организации оказания медицинской помощи</t>
  </si>
  <si>
    <t>09 09 5211300</t>
  </si>
  <si>
    <t>09 09 5211300 024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</si>
  <si>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</si>
  <si>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09 09 5201800</t>
  </si>
  <si>
    <t>09 09 5201800 023</t>
  </si>
  <si>
    <t>09 09 7950000</t>
  </si>
  <si>
    <t>09 09 7950000 023</t>
  </si>
  <si>
    <t>ФЦП "Социальное развитие села до 2013 года"</t>
  </si>
  <si>
    <t>10 03 1001100</t>
  </si>
  <si>
    <t>Предоставление социальных выплат на строительство (приобретение) жилья молодым семьям, молодым специалистам</t>
  </si>
  <si>
    <t>10 03 1001102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</si>
  <si>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</si>
  <si>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10 03 1001102 099</t>
  </si>
  <si>
    <t>Предоставление социальных выплат на строительство (приобретение) жилья гражданам, проживающим в сельской местности</t>
  </si>
  <si>
    <t>10 03 1001103</t>
  </si>
  <si>
    <t>10 03 1001103 099</t>
  </si>
  <si>
    <t>ФЦП "Жилище" на 2002-2012 годы (ФБ)</t>
  </si>
  <si>
    <t>10 03 1008820</t>
  </si>
  <si>
    <t>10 03 1008820 068</t>
  </si>
  <si>
    <t>Обеспечение жилыми помещениями граждан, проработавших в тылу в период Великой Отечественной войны</t>
  </si>
  <si>
    <t>10 03 5053120</t>
  </si>
  <si>
    <t>10 03 5053120 005</t>
  </si>
  <si>
    <t>10 03 5053300</t>
  </si>
  <si>
    <t>10 03 5053300 005</t>
  </si>
  <si>
    <t>Обеспечение жильем отдельных категорий граждан, установленных Федеральным законом от 12.01.1995 № 5- ФЗ "О ветеранах" , в соответствии с Указом Президента Российской Федерации от 07.05.2008 № 714 "Об обеспечении жильем ветеранов Великой Отечественной войн</t>
  </si>
  <si>
    <t>10 03 5053401</t>
  </si>
  <si>
    <t>10 03 5053401 005</t>
  </si>
  <si>
    <t>Обеспечение жильем отдельных категорий граждан, установленных Федеральными законами от 12.01.1995 № 5- ФЗ "О ветеранах" и от 24.11.1995 № 181 - ФЗ "О социальной защите инвалидов в Российской Федерации"</t>
  </si>
  <si>
    <t>10 03 5053402</t>
  </si>
  <si>
    <t>10 03 5053402 005</t>
  </si>
  <si>
    <t>Обеспечение мер социальной поддержки ветеранов труда</t>
  </si>
  <si>
    <t>10 03 5055521</t>
  </si>
  <si>
    <t>10 03 5055521 023</t>
  </si>
  <si>
    <t>Обеспечение мер социальной поддержки тружеников тыла</t>
  </si>
  <si>
    <t>10 03 5055522</t>
  </si>
  <si>
    <t>10 03 5055522 023</t>
  </si>
  <si>
    <t>Обеспечение мер социальной поддержки реабилитированных лиц и лиц, признанных пострадавшими от политических репрессий</t>
  </si>
  <si>
    <t>10 03 5055530</t>
  </si>
  <si>
    <t>10 03 5055530 023</t>
  </si>
  <si>
    <t xml:space="preserve">ФЦП "Жилище" на 2002-2012 годы </t>
  </si>
  <si>
    <t>10 03 5224200</t>
  </si>
  <si>
    <t>10 03 5224200 068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</si>
  <si>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</si>
  <si>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10 04 5052102</t>
  </si>
  <si>
    <t>10 04 5052102 005</t>
  </si>
  <si>
    <t>Социальная поддержка населения по осуществлению деятельности по опеке и попечительству в отношении совершеннолетних граждан, нуждающихся в установлении над ними опеки и попечительства</t>
  </si>
  <si>
    <t>10 06 5210700</t>
  </si>
  <si>
    <t>10 06 5210700 024</t>
  </si>
  <si>
    <t>10 06 5210700 500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</si>
  <si>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</si>
  <si>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</si>
  <si>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</si>
  <si>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 xml:space="preserve">13 01 </t>
  </si>
  <si>
    <t>Процентные платежи по муниципальному долгу</t>
  </si>
  <si>
    <t>13 01 0650300</t>
  </si>
  <si>
    <t>13 01 0650300 013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</si>
  <si>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</si>
  <si>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</si>
  <si>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Выравнивание бюджетной обеспеченности</t>
  </si>
  <si>
    <t>14 01 5160000</t>
  </si>
  <si>
    <t>Фонд финансовой поддержки</t>
  </si>
  <si>
    <t>14 01 5160000 008</t>
  </si>
  <si>
    <t>Субвенции на предоставление дотации поселениям</t>
  </si>
  <si>
    <t>14 01 5210900</t>
  </si>
  <si>
    <t>14 01 5210900 008</t>
  </si>
  <si>
    <t>Прочие межбюджетные трансферты общего характера</t>
  </si>
  <si>
    <t>14 03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</si>
  <si>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</si>
  <si>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14 03 5210600</t>
  </si>
  <si>
    <t>Иные межбюджетные трансферты</t>
  </si>
  <si>
    <t>14 03 5210600 017</t>
  </si>
  <si>
    <t>Итого расходов</t>
  </si>
  <si>
    <t xml:space="preserve"> </t>
  </si>
  <si>
    <t>Исполнено, тыс.руб.</t>
  </si>
  <si>
    <t>Доля расходов местного бюджета, осуществляемых в рамках муниципальных целевых программ, в ведомственной структуре расходов  за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</si>
</sst>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0"/>
      <name val="MS Sans Serif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Arial Cyr"/>
      <family val="0"/>
    </font>
    <font>
      <sz val="10"/>
      <color indexed="10"/>
      <name val="Arial"/>
      <family val="0"/>
    </font>
    <font>
      <sz val="11"/>
      <name val="Times New Roman Cyr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11" fillId="0" borderId="0" applyNumberFormat="0" applyFon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Alignment="1">
      <alignment/>
      <protection/>
    </xf>
    <xf numFmtId="0" fontId="2" fillId="0" borderId="0" xfId="55" applyFont="1" applyAlignment="1">
      <alignment/>
      <protection/>
    </xf>
    <xf numFmtId="0" fontId="3" fillId="0" borderId="0" xfId="55" applyFont="1" applyAlignment="1">
      <alignment horizont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4" fillId="5" borderId="11" xfId="55" applyFont="1" applyFill="1" applyBorder="1" applyAlignment="1">
      <alignment horizontal="center" vertical="center" wrapText="1"/>
      <protection/>
    </xf>
    <xf numFmtId="0" fontId="4" fillId="5" borderId="11" xfId="54" applyFont="1" applyFill="1" applyBorder="1" applyAlignment="1">
      <alignment horizontal="center" vertical="center" wrapText="1"/>
      <protection/>
    </xf>
    <xf numFmtId="164" fontId="7" fillId="5" borderId="12" xfId="54" applyNumberFormat="1" applyFont="1" applyFill="1" applyBorder="1" applyAlignment="1">
      <alignment horizontal="center" vertical="center" wrapText="1"/>
      <protection/>
    </xf>
    <xf numFmtId="164" fontId="8" fillId="5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top" wrapText="1"/>
      <protection/>
    </xf>
    <xf numFmtId="0" fontId="9" fillId="0" borderId="10" xfId="55" applyFont="1" applyBorder="1" applyAlignment="1">
      <alignment vertical="top" wrapText="1"/>
      <protection/>
    </xf>
    <xf numFmtId="0" fontId="10" fillId="0" borderId="10" xfId="55" applyFont="1" applyBorder="1" applyAlignment="1">
      <alignment horizontal="center" vertical="top" wrapText="1"/>
      <protection/>
    </xf>
    <xf numFmtId="3" fontId="9" fillId="0" borderId="10" xfId="56" applyNumberFormat="1" applyFont="1" applyFill="1" applyBorder="1" applyAlignment="1" applyProtection="1">
      <alignment vertical="top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55" applyFont="1" applyBorder="1" applyAlignment="1">
      <alignment horizontal="left" vertical="top" wrapText="1"/>
      <protection/>
    </xf>
    <xf numFmtId="3" fontId="4" fillId="0" borderId="10" xfId="55" applyNumberFormat="1" applyFont="1" applyFill="1" applyBorder="1" applyAlignment="1">
      <alignment horizontal="right" vertical="top" wrapText="1"/>
      <protection/>
    </xf>
    <xf numFmtId="3" fontId="12" fillId="0" borderId="10" xfId="56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54" applyNumberFormat="1" applyFont="1" applyFill="1" applyBorder="1" applyAlignment="1">
      <alignment horizontal="left" vertical="top"/>
      <protection/>
    </xf>
    <xf numFmtId="3" fontId="13" fillId="0" borderId="10" xfId="55" applyNumberFormat="1" applyFont="1" applyFill="1" applyBorder="1" applyAlignment="1">
      <alignment horizontal="right" vertical="top" wrapText="1"/>
      <protection/>
    </xf>
    <xf numFmtId="3" fontId="4" fillId="0" borderId="10" xfId="55" applyNumberFormat="1" applyFont="1" applyBorder="1" applyAlignment="1">
      <alignment horizontal="right" vertical="top" wrapText="1"/>
      <protection/>
    </xf>
    <xf numFmtId="3" fontId="13" fillId="0" borderId="10" xfId="55" applyNumberFormat="1" applyFont="1" applyBorder="1" applyAlignment="1">
      <alignment horizontal="right" vertical="top" wrapText="1"/>
      <protection/>
    </xf>
    <xf numFmtId="3" fontId="12" fillId="0" borderId="10" xfId="55" applyNumberFormat="1" applyFont="1" applyFill="1" applyBorder="1" applyAlignment="1">
      <alignment horizontal="right" vertical="top" wrapText="1"/>
      <protection/>
    </xf>
    <xf numFmtId="3" fontId="14" fillId="0" borderId="10" xfId="55" applyNumberFormat="1" applyFont="1" applyFill="1" applyBorder="1" applyAlignment="1">
      <alignment horizontal="right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4" applyNumberFormat="1" applyFont="1" applyFill="1" applyBorder="1" applyAlignment="1">
      <alignment horizontal="left" vertical="top"/>
      <protection/>
    </xf>
    <xf numFmtId="49" fontId="13" fillId="0" borderId="10" xfId="0" applyNumberFormat="1" applyFont="1" applyFill="1" applyBorder="1" applyAlignment="1">
      <alignment horizontal="left" vertical="top" wrapText="1"/>
    </xf>
    <xf numFmtId="3" fontId="15" fillId="0" borderId="10" xfId="55" applyNumberFormat="1" applyFont="1" applyFill="1" applyBorder="1" applyAlignment="1">
      <alignment horizontal="right" vertical="top" wrapText="1"/>
      <protection/>
    </xf>
    <xf numFmtId="0" fontId="13" fillId="0" borderId="10" xfId="55" applyFont="1" applyBorder="1" applyAlignment="1">
      <alignment horizontal="left" vertical="top" wrapText="1"/>
      <protection/>
    </xf>
    <xf numFmtId="0" fontId="13" fillId="0" borderId="10" xfId="55" applyFont="1" applyFill="1" applyBorder="1" applyAlignment="1">
      <alignment horizontal="left" vertical="top" wrapText="1"/>
      <protection/>
    </xf>
    <xf numFmtId="3" fontId="16" fillId="0" borderId="10" xfId="55" applyNumberFormat="1" applyFont="1" applyFill="1" applyBorder="1" applyAlignment="1">
      <alignment horizontal="right" vertical="top" wrapText="1"/>
      <protection/>
    </xf>
    <xf numFmtId="49" fontId="13" fillId="0" borderId="13" xfId="0" applyNumberFormat="1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3" fillId="0" borderId="10" xfId="55" applyFont="1" applyFill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 wrapText="1"/>
      <protection/>
    </xf>
    <xf numFmtId="3" fontId="17" fillId="0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13" fillId="0" borderId="10" xfId="55" applyFont="1" applyBorder="1" applyAlignment="1">
      <alignment vertical="top" wrapText="1"/>
      <protection/>
    </xf>
    <xf numFmtId="3" fontId="19" fillId="0" borderId="10" xfId="55" applyNumberFormat="1" applyFont="1" applyFill="1" applyBorder="1" applyAlignment="1">
      <alignment horizontal="right" vertical="top" wrapText="1"/>
      <protection/>
    </xf>
    <xf numFmtId="3" fontId="20" fillId="0" borderId="10" xfId="55" applyNumberFormat="1" applyFont="1" applyFill="1" applyBorder="1" applyAlignment="1">
      <alignment horizontal="right" vertical="top" wrapText="1"/>
      <protection/>
    </xf>
    <xf numFmtId="3" fontId="21" fillId="0" borderId="10" xfId="55" applyNumberFormat="1" applyFont="1" applyFill="1" applyBorder="1" applyAlignment="1">
      <alignment horizontal="right" vertical="top" wrapText="1"/>
      <protection/>
    </xf>
    <xf numFmtId="3" fontId="4" fillId="0" borderId="10" xfId="56" applyNumberFormat="1" applyFont="1" applyFill="1" applyBorder="1" applyAlignment="1" applyProtection="1">
      <alignment vertical="top" wrapText="1"/>
      <protection/>
    </xf>
    <xf numFmtId="49" fontId="4" fillId="0" borderId="10" xfId="54" applyNumberFormat="1" applyFont="1" applyFill="1" applyBorder="1" applyAlignment="1" applyProtection="1">
      <alignment horizontal="left" vertical="justify" wrapText="1"/>
      <protection/>
    </xf>
    <xf numFmtId="3" fontId="15" fillId="0" borderId="10" xfId="56" applyNumberFormat="1" applyFont="1" applyFill="1" applyBorder="1" applyAlignment="1" applyProtection="1">
      <alignment vertical="top" wrapText="1"/>
      <protection/>
    </xf>
    <xf numFmtId="49" fontId="13" fillId="0" borderId="10" xfId="54" applyNumberFormat="1" applyFont="1" applyFill="1" applyBorder="1" applyAlignment="1" applyProtection="1">
      <alignment horizontal="left" vertical="justify" wrapText="1"/>
      <protection/>
    </xf>
    <xf numFmtId="3" fontId="14" fillId="0" borderId="10" xfId="56" applyNumberFormat="1" applyFont="1" applyFill="1" applyBorder="1" applyAlignment="1" applyProtection="1">
      <alignment vertical="top" wrapText="1"/>
      <protection/>
    </xf>
    <xf numFmtId="0" fontId="13" fillId="0" borderId="10" xfId="54" applyNumberFormat="1" applyFont="1" applyFill="1" applyBorder="1" applyAlignment="1" applyProtection="1">
      <alignment horizontal="left" vertical="justify" wrapText="1"/>
      <protection/>
    </xf>
    <xf numFmtId="3" fontId="14" fillId="0" borderId="10" xfId="54" applyNumberFormat="1" applyFont="1" applyFill="1" applyBorder="1" applyAlignment="1">
      <alignment vertical="top"/>
      <protection/>
    </xf>
    <xf numFmtId="3" fontId="12" fillId="0" borderId="10" xfId="54" applyNumberFormat="1" applyFont="1" applyFill="1" applyBorder="1" applyAlignment="1">
      <alignment vertical="top"/>
      <protection/>
    </xf>
    <xf numFmtId="3" fontId="13" fillId="0" borderId="10" xfId="54" applyNumberFormat="1" applyFont="1" applyFill="1" applyBorder="1" applyAlignment="1">
      <alignment vertical="top"/>
      <protection/>
    </xf>
    <xf numFmtId="3" fontId="4" fillId="0" borderId="10" xfId="54" applyNumberFormat="1" applyFont="1" applyFill="1" applyBorder="1" applyAlignment="1">
      <alignment vertical="top"/>
      <protection/>
    </xf>
    <xf numFmtId="3" fontId="15" fillId="0" borderId="10" xfId="54" applyNumberFormat="1" applyFont="1" applyFill="1" applyBorder="1" applyAlignment="1">
      <alignment vertical="top"/>
      <protection/>
    </xf>
    <xf numFmtId="49" fontId="14" fillId="0" borderId="10" xfId="0" applyNumberFormat="1" applyFont="1" applyFill="1" applyBorder="1" applyAlignment="1">
      <alignment horizontal="left" vertical="top" wrapText="1"/>
    </xf>
    <xf numFmtId="3" fontId="4" fillId="0" borderId="10" xfId="55" applyNumberFormat="1" applyFont="1" applyFill="1" applyBorder="1" applyAlignment="1">
      <alignment vertical="top" wrapText="1"/>
      <protection/>
    </xf>
    <xf numFmtId="3" fontId="13" fillId="0" borderId="10" xfId="55" applyNumberFormat="1" applyFont="1" applyFill="1" applyBorder="1" applyAlignment="1">
      <alignment vertical="top" wrapText="1"/>
      <protection/>
    </xf>
    <xf numFmtId="3" fontId="13" fillId="0" borderId="10" xfId="56" applyNumberFormat="1" applyFont="1" applyFill="1" applyBorder="1" applyAlignment="1" applyProtection="1">
      <alignment vertical="top" wrapText="1"/>
      <protection/>
    </xf>
    <xf numFmtId="49" fontId="13" fillId="0" borderId="10" xfId="54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49" fontId="15" fillId="0" borderId="10" xfId="54" applyNumberFormat="1" applyFont="1" applyFill="1" applyBorder="1" applyAlignment="1">
      <alignment horizontal="left" vertical="top"/>
      <protection/>
    </xf>
    <xf numFmtId="0" fontId="13" fillId="0" borderId="10" xfId="0" applyFont="1" applyFill="1" applyBorder="1" applyAlignment="1">
      <alignment vertical="top" wrapText="1"/>
    </xf>
    <xf numFmtId="49" fontId="14" fillId="0" borderId="10" xfId="54" applyNumberFormat="1" applyFont="1" applyFill="1" applyBorder="1" applyAlignment="1">
      <alignment horizontal="left" vertical="top"/>
      <protection/>
    </xf>
    <xf numFmtId="0" fontId="13" fillId="0" borderId="10" xfId="53" applyNumberFormat="1" applyFont="1" applyFill="1" applyBorder="1" applyAlignment="1">
      <alignment vertical="top" wrapText="1"/>
      <protection/>
    </xf>
    <xf numFmtId="0" fontId="13" fillId="0" borderId="10" xfId="54" applyFont="1" applyFill="1" applyBorder="1" applyAlignment="1">
      <alignment vertical="justify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49" fontId="3" fillId="0" borderId="10" xfId="54" applyNumberFormat="1" applyFont="1" applyFill="1" applyBorder="1" applyAlignment="1">
      <alignment horizontal="left" vertical="top" wrapText="1"/>
      <protection/>
    </xf>
    <xf numFmtId="49" fontId="3" fillId="0" borderId="10" xfId="54" applyNumberFormat="1" applyFont="1" applyFill="1" applyBorder="1" applyAlignment="1">
      <alignment horizontal="left" vertical="top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3" fontId="24" fillId="0" borderId="10" xfId="54" applyNumberFormat="1" applyFont="1" applyFill="1" applyBorder="1" applyAlignment="1">
      <alignment vertical="top"/>
      <protection/>
    </xf>
    <xf numFmtId="49" fontId="4" fillId="0" borderId="10" xfId="54" applyNumberFormat="1" applyFont="1" applyFill="1" applyBorder="1" applyAlignment="1">
      <alignment horizontal="left" vertical="top" wrapTex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15" fillId="0" borderId="10" xfId="54" applyFont="1" applyFill="1" applyBorder="1" applyAlignment="1">
      <alignment vertical="justify" wrapText="1"/>
      <protection/>
    </xf>
    <xf numFmtId="3" fontId="14" fillId="0" borderId="10" xfId="55" applyNumberFormat="1" applyFont="1" applyFill="1" applyBorder="1" applyAlignment="1">
      <alignment vertical="top" wrapText="1"/>
      <protection/>
    </xf>
    <xf numFmtId="0" fontId="4" fillId="0" borderId="14" xfId="54" applyFont="1" applyFill="1" applyBorder="1" applyAlignment="1">
      <alignment vertical="justify" wrapText="1"/>
      <protection/>
    </xf>
    <xf numFmtId="3" fontId="15" fillId="0" borderId="10" xfId="55" applyNumberFormat="1" applyFont="1" applyFill="1" applyBorder="1" applyAlignment="1">
      <alignment vertical="top" wrapText="1"/>
      <protection/>
    </xf>
    <xf numFmtId="0" fontId="13" fillId="0" borderId="10" xfId="54" applyFont="1" applyFill="1" applyBorder="1" applyAlignment="1">
      <alignment horizontal="justify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3" fillId="0" borderId="11" xfId="54" applyFont="1" applyFill="1" applyBorder="1" applyAlignment="1">
      <alignment vertical="justify" wrapText="1"/>
      <protection/>
    </xf>
    <xf numFmtId="0" fontId="13" fillId="0" borderId="14" xfId="54" applyFont="1" applyFill="1" applyBorder="1" applyAlignment="1">
      <alignment vertical="justify" wrapText="1"/>
      <protection/>
    </xf>
    <xf numFmtId="0" fontId="22" fillId="0" borderId="10" xfId="55" applyFont="1" applyFill="1" applyBorder="1" applyAlignment="1">
      <alignment horizontal="center" vertical="top" wrapText="1"/>
      <protection/>
    </xf>
    <xf numFmtId="0" fontId="22" fillId="0" borderId="10" xfId="54" applyFont="1" applyFill="1" applyBorder="1" applyAlignment="1">
      <alignment vertical="justify" wrapText="1"/>
      <protection/>
    </xf>
    <xf numFmtId="49" fontId="22" fillId="0" borderId="10" xfId="54" applyNumberFormat="1" applyFont="1" applyFill="1" applyBorder="1" applyAlignment="1">
      <alignment horizontal="left" vertical="top"/>
      <protection/>
    </xf>
    <xf numFmtId="3" fontId="22" fillId="0" borderId="10" xfId="55" applyNumberFormat="1" applyFont="1" applyFill="1" applyBorder="1" applyAlignment="1">
      <alignment vertical="top" wrapText="1"/>
      <protection/>
    </xf>
    <xf numFmtId="3" fontId="4" fillId="0" borderId="10" xfId="55" applyNumberFormat="1" applyFont="1" applyBorder="1" applyAlignment="1">
      <alignment vertical="top" wrapText="1"/>
      <protection/>
    </xf>
    <xf numFmtId="3" fontId="13" fillId="0" borderId="10" xfId="55" applyNumberFormat="1" applyFont="1" applyBorder="1" applyAlignment="1">
      <alignment vertical="top" wrapText="1"/>
      <protection/>
    </xf>
    <xf numFmtId="3" fontId="14" fillId="0" borderId="10" xfId="55" applyNumberFormat="1" applyFont="1" applyBorder="1" applyAlignment="1">
      <alignment vertical="top" wrapText="1"/>
      <protection/>
    </xf>
    <xf numFmtId="0" fontId="13" fillId="0" borderId="15" xfId="54" applyFont="1" applyFill="1" applyBorder="1" applyAlignment="1">
      <alignment horizontal="left" vertical="justify" wrapText="1"/>
      <protection/>
    </xf>
    <xf numFmtId="0" fontId="13" fillId="0" borderId="16" xfId="54" applyFont="1" applyFill="1" applyBorder="1" applyAlignment="1">
      <alignment horizontal="left" vertical="justify" wrapText="1"/>
      <protection/>
    </xf>
    <xf numFmtId="0" fontId="13" fillId="0" borderId="10" xfId="0" applyNumberFormat="1" applyFont="1" applyFill="1" applyBorder="1" applyAlignment="1">
      <alignment horizontal="left" vertical="top" wrapText="1"/>
    </xf>
    <xf numFmtId="49" fontId="13" fillId="0" borderId="10" xfId="54" applyNumberFormat="1" applyFont="1" applyFill="1" applyBorder="1" applyAlignment="1" applyProtection="1">
      <alignment horizontal="left" vertical="top" wrapText="1"/>
      <protection/>
    </xf>
    <xf numFmtId="49" fontId="4" fillId="0" borderId="10" xfId="54" applyNumberFormat="1" applyFont="1" applyFill="1" applyBorder="1" applyAlignment="1" applyProtection="1">
      <alignment horizontal="left" vertical="top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49" fontId="4" fillId="0" borderId="10" xfId="55" applyNumberFormat="1" applyFont="1" applyBorder="1" applyAlignment="1">
      <alignment horizontal="left" vertical="top" wrapText="1"/>
      <protection/>
    </xf>
    <xf numFmtId="3" fontId="12" fillId="0" borderId="10" xfId="55" applyNumberFormat="1" applyFont="1" applyBorder="1" applyAlignment="1">
      <alignment vertical="top" wrapText="1"/>
      <protection/>
    </xf>
    <xf numFmtId="3" fontId="12" fillId="0" borderId="10" xfId="55" applyNumberFormat="1" applyFont="1" applyFill="1" applyBorder="1" applyAlignment="1">
      <alignment vertical="top" wrapText="1"/>
      <protection/>
    </xf>
    <xf numFmtId="0" fontId="14" fillId="0" borderId="10" xfId="55" applyFont="1" applyFill="1" applyBorder="1" applyAlignment="1">
      <alignment horizontal="left" vertical="top" wrapText="1"/>
      <protection/>
    </xf>
    <xf numFmtId="0" fontId="9" fillId="0" borderId="10" xfId="55" applyFont="1" applyFill="1" applyBorder="1" applyAlignment="1">
      <alignment horizontal="center" vertical="top" wrapText="1"/>
      <protection/>
    </xf>
    <xf numFmtId="0" fontId="2" fillId="0" borderId="10" xfId="55" applyBorder="1">
      <alignment/>
      <protection/>
    </xf>
    <xf numFmtId="0" fontId="14" fillId="0" borderId="10" xfId="53" applyNumberFormat="1" applyFont="1" applyFill="1" applyBorder="1" applyAlignment="1">
      <alignment vertical="top" wrapText="1"/>
      <protection/>
    </xf>
    <xf numFmtId="0" fontId="4" fillId="0" borderId="10" xfId="56" applyNumberFormat="1" applyFont="1" applyFill="1" applyBorder="1" applyAlignment="1" applyProtection="1">
      <alignment vertical="top" wrapText="1"/>
      <protection/>
    </xf>
    <xf numFmtId="0" fontId="4" fillId="0" borderId="10" xfId="54" applyFont="1" applyFill="1" applyBorder="1" applyAlignment="1">
      <alignment vertical="justify" wrapText="1"/>
      <protection/>
    </xf>
    <xf numFmtId="0" fontId="25" fillId="0" borderId="10" xfId="55" applyFont="1" applyFill="1" applyBorder="1">
      <alignment/>
      <protection/>
    </xf>
    <xf numFmtId="165" fontId="13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28" fillId="0" borderId="0" xfId="0" applyFont="1" applyAlignment="1">
      <alignment/>
    </xf>
    <xf numFmtId="0" fontId="0" fillId="24" borderId="0" xfId="0" applyFill="1" applyAlignment="1">
      <alignment/>
    </xf>
    <xf numFmtId="3" fontId="13" fillId="24" borderId="17" xfId="54" applyNumberFormat="1" applyFont="1" applyFill="1" applyBorder="1" applyAlignment="1">
      <alignment vertical="top"/>
      <protection/>
    </xf>
    <xf numFmtId="3" fontId="4" fillId="24" borderId="10" xfId="55" applyNumberFormat="1" applyFont="1" applyFill="1" applyBorder="1" applyAlignment="1">
      <alignment horizontal="right" vertical="top" wrapText="1"/>
      <protection/>
    </xf>
    <xf numFmtId="3" fontId="12" fillId="24" borderId="10" xfId="56" applyNumberFormat="1" applyFont="1" applyFill="1" applyBorder="1" applyAlignment="1" applyProtection="1">
      <alignment vertical="top" wrapText="1"/>
      <protection/>
    </xf>
    <xf numFmtId="3" fontId="13" fillId="24" borderId="10" xfId="55" applyNumberFormat="1" applyFont="1" applyFill="1" applyBorder="1" applyAlignment="1">
      <alignment horizontal="right" vertical="top" wrapText="1"/>
      <protection/>
    </xf>
    <xf numFmtId="3" fontId="12" fillId="24" borderId="10" xfId="55" applyNumberFormat="1" applyFont="1" applyFill="1" applyBorder="1" applyAlignment="1">
      <alignment horizontal="right" vertical="top" wrapText="1"/>
      <protection/>
    </xf>
    <xf numFmtId="3" fontId="14" fillId="24" borderId="10" xfId="55" applyNumberFormat="1" applyFont="1" applyFill="1" applyBorder="1" applyAlignment="1">
      <alignment horizontal="right" vertical="top" wrapText="1"/>
      <protection/>
    </xf>
    <xf numFmtId="3" fontId="15" fillId="24" borderId="10" xfId="55" applyNumberFormat="1" applyFont="1" applyFill="1" applyBorder="1" applyAlignment="1">
      <alignment horizontal="right" vertical="top" wrapText="1"/>
      <protection/>
    </xf>
    <xf numFmtId="3" fontId="16" fillId="24" borderId="10" xfId="55" applyNumberFormat="1" applyFont="1" applyFill="1" applyBorder="1" applyAlignment="1">
      <alignment horizontal="right" vertical="top" wrapText="1"/>
      <protection/>
    </xf>
    <xf numFmtId="3" fontId="17" fillId="24" borderId="10" xfId="55" applyNumberFormat="1" applyFont="1" applyFill="1" applyBorder="1" applyAlignment="1">
      <alignment horizontal="right" vertical="top" wrapText="1"/>
      <protection/>
    </xf>
    <xf numFmtId="3" fontId="19" fillId="24" borderId="10" xfId="55" applyNumberFormat="1" applyFont="1" applyFill="1" applyBorder="1" applyAlignment="1">
      <alignment horizontal="right" vertical="top" wrapText="1"/>
      <protection/>
    </xf>
    <xf numFmtId="3" fontId="20" fillId="24" borderId="10" xfId="55" applyNumberFormat="1" applyFont="1" applyFill="1" applyBorder="1" applyAlignment="1">
      <alignment horizontal="right" vertical="top" wrapText="1"/>
      <protection/>
    </xf>
    <xf numFmtId="3" fontId="21" fillId="24" borderId="10" xfId="55" applyNumberFormat="1" applyFont="1" applyFill="1" applyBorder="1" applyAlignment="1">
      <alignment horizontal="right" vertical="top" wrapText="1"/>
      <protection/>
    </xf>
    <xf numFmtId="3" fontId="4" fillId="24" borderId="10" xfId="56" applyNumberFormat="1" applyFont="1" applyFill="1" applyBorder="1" applyAlignment="1" applyProtection="1">
      <alignment vertical="top" wrapText="1"/>
      <protection/>
    </xf>
    <xf numFmtId="3" fontId="15" fillId="24" borderId="10" xfId="56" applyNumberFormat="1" applyFont="1" applyFill="1" applyBorder="1" applyAlignment="1" applyProtection="1">
      <alignment vertical="top" wrapText="1"/>
      <protection/>
    </xf>
    <xf numFmtId="3" fontId="14" fillId="24" borderId="10" xfId="56" applyNumberFormat="1" applyFont="1" applyFill="1" applyBorder="1" applyAlignment="1" applyProtection="1">
      <alignment vertical="top" wrapText="1"/>
      <protection/>
    </xf>
    <xf numFmtId="3" fontId="14" fillId="24" borderId="10" xfId="54" applyNumberFormat="1" applyFont="1" applyFill="1" applyBorder="1" applyAlignment="1">
      <alignment vertical="top"/>
      <protection/>
    </xf>
    <xf numFmtId="3" fontId="12" fillId="24" borderId="10" xfId="54" applyNumberFormat="1" applyFont="1" applyFill="1" applyBorder="1" applyAlignment="1">
      <alignment vertical="top"/>
      <protection/>
    </xf>
    <xf numFmtId="3" fontId="13" fillId="24" borderId="10" xfId="54" applyNumberFormat="1" applyFont="1" applyFill="1" applyBorder="1" applyAlignment="1">
      <alignment vertical="top"/>
      <protection/>
    </xf>
    <xf numFmtId="3" fontId="4" fillId="24" borderId="10" xfId="54" applyNumberFormat="1" applyFont="1" applyFill="1" applyBorder="1" applyAlignment="1">
      <alignment vertical="top"/>
      <protection/>
    </xf>
    <xf numFmtId="3" fontId="15" fillId="24" borderId="10" xfId="54" applyNumberFormat="1" applyFont="1" applyFill="1" applyBorder="1" applyAlignment="1">
      <alignment vertical="top"/>
      <protection/>
    </xf>
    <xf numFmtId="3" fontId="4" fillId="24" borderId="10" xfId="55" applyNumberFormat="1" applyFont="1" applyFill="1" applyBorder="1" applyAlignment="1">
      <alignment vertical="top" wrapText="1"/>
      <protection/>
    </xf>
    <xf numFmtId="3" fontId="13" fillId="24" borderId="10" xfId="55" applyNumberFormat="1" applyFont="1" applyFill="1" applyBorder="1" applyAlignment="1">
      <alignment vertical="top" wrapText="1"/>
      <protection/>
    </xf>
    <xf numFmtId="3" fontId="13" fillId="24" borderId="10" xfId="56" applyNumberFormat="1" applyFont="1" applyFill="1" applyBorder="1" applyAlignment="1" applyProtection="1">
      <alignment vertical="top" wrapText="1"/>
      <protection/>
    </xf>
    <xf numFmtId="3" fontId="9" fillId="24" borderId="10" xfId="56" applyNumberFormat="1" applyFont="1" applyFill="1" applyBorder="1" applyAlignment="1" applyProtection="1">
      <alignment vertical="top" wrapText="1"/>
      <protection/>
    </xf>
    <xf numFmtId="3" fontId="24" fillId="24" borderId="10" xfId="54" applyNumberFormat="1" applyFont="1" applyFill="1" applyBorder="1" applyAlignment="1">
      <alignment vertical="top"/>
      <protection/>
    </xf>
    <xf numFmtId="3" fontId="14" fillId="24" borderId="10" xfId="55" applyNumberFormat="1" applyFont="1" applyFill="1" applyBorder="1" applyAlignment="1">
      <alignment vertical="top" wrapText="1"/>
      <protection/>
    </xf>
    <xf numFmtId="3" fontId="15" fillId="24" borderId="10" xfId="55" applyNumberFormat="1" applyFont="1" applyFill="1" applyBorder="1" applyAlignment="1">
      <alignment vertical="top" wrapText="1"/>
      <protection/>
    </xf>
    <xf numFmtId="3" fontId="22" fillId="24" borderId="10" xfId="55" applyNumberFormat="1" applyFont="1" applyFill="1" applyBorder="1" applyAlignment="1">
      <alignment vertical="top" wrapText="1"/>
      <protection/>
    </xf>
    <xf numFmtId="3" fontId="12" fillId="24" borderId="10" xfId="55" applyNumberFormat="1" applyFont="1" applyFill="1" applyBorder="1" applyAlignment="1">
      <alignment vertical="top" wrapText="1"/>
      <protection/>
    </xf>
    <xf numFmtId="0" fontId="25" fillId="24" borderId="10" xfId="55" applyFont="1" applyFill="1" applyBorder="1">
      <alignment/>
      <protection/>
    </xf>
    <xf numFmtId="3" fontId="0" fillId="24" borderId="0" xfId="0" applyNumberFormat="1" applyFill="1" applyAlignment="1">
      <alignment/>
    </xf>
    <xf numFmtId="0" fontId="26" fillId="0" borderId="0" xfId="0" applyFont="1" applyAlignment="1">
      <alignment horizontal="center"/>
    </xf>
    <xf numFmtId="0" fontId="3" fillId="0" borderId="0" xfId="55" applyFont="1" applyAlignment="1">
      <alignment horizont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23" xfId="55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ВЕД_ФУН" xfId="53"/>
    <cellStyle name="Обычный_Лист3" xfId="54"/>
    <cellStyle name="Обычный_приложения к РСП бюджет на 2006 год.2 уточнение xls" xfId="55"/>
    <cellStyle name="Обычный_Реестр бюджетополучателе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Экономическая_классиф" xfId="63"/>
    <cellStyle name="Тысячи_Экономическая_классиф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288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6.8515625" style="0" customWidth="1"/>
    <col min="2" max="2" width="63.57421875" style="0" customWidth="1"/>
    <col min="3" max="3" width="19.421875" style="0" customWidth="1"/>
    <col min="4" max="4" width="9.8515625" style="0" hidden="1" customWidth="1"/>
    <col min="5" max="5" width="10.140625" style="0" hidden="1" customWidth="1"/>
    <col min="7" max="7" width="11.7109375" style="0" customWidth="1"/>
  </cols>
  <sheetData>
    <row r="1" spans="1:5" ht="12.75">
      <c r="A1" s="1"/>
      <c r="B1" s="2"/>
      <c r="C1" s="2"/>
      <c r="D1" s="2"/>
      <c r="E1" s="3"/>
    </row>
    <row r="2" spans="1:8" ht="53.25" customHeight="1">
      <c r="A2" s="142" t="s">
        <v>384</v>
      </c>
      <c r="B2" s="142"/>
      <c r="C2" s="142"/>
      <c r="D2" s="142"/>
      <c r="E2" s="142"/>
      <c r="F2" s="142"/>
      <c r="G2" s="142"/>
      <c r="H2" s="108"/>
    </row>
    <row r="3" spans="1:5" ht="18.75">
      <c r="A3" s="1"/>
      <c r="B3" s="4"/>
      <c r="C3" s="4"/>
      <c r="D3" s="4"/>
      <c r="E3" s="4"/>
    </row>
    <row r="4" spans="1:7" ht="12.75" customHeight="1">
      <c r="A4" s="143" t="s">
        <v>0</v>
      </c>
      <c r="B4" s="143" t="s">
        <v>1</v>
      </c>
      <c r="C4" s="146" t="s">
        <v>2</v>
      </c>
      <c r="D4" s="149" t="s">
        <v>383</v>
      </c>
      <c r="E4" s="150"/>
      <c r="F4" s="150"/>
      <c r="G4" s="151"/>
    </row>
    <row r="5" spans="1:7" ht="23.25" customHeight="1">
      <c r="A5" s="144"/>
      <c r="B5" s="144"/>
      <c r="C5" s="147"/>
      <c r="D5" s="152"/>
      <c r="E5" s="153"/>
      <c r="F5" s="153"/>
      <c r="G5" s="154"/>
    </row>
    <row r="6" spans="1:7" ht="48">
      <c r="A6" s="145"/>
      <c r="B6" s="145"/>
      <c r="C6" s="148"/>
      <c r="D6" s="5" t="s">
        <v>3</v>
      </c>
      <c r="E6" s="6" t="s">
        <v>4</v>
      </c>
      <c r="F6" s="5" t="s">
        <v>3</v>
      </c>
      <c r="G6" s="6" t="s">
        <v>4</v>
      </c>
    </row>
    <row r="7" spans="1:7" ht="15.75">
      <c r="A7" s="7"/>
      <c r="B7" s="7"/>
      <c r="C7" s="8"/>
      <c r="D7" s="9"/>
      <c r="E7" s="10"/>
      <c r="F7" s="9"/>
      <c r="G7" s="10"/>
    </row>
    <row r="8" spans="1:7" ht="21" customHeight="1">
      <c r="A8" s="11">
        <v>746</v>
      </c>
      <c r="B8" s="12" t="s">
        <v>5</v>
      </c>
      <c r="C8" s="13"/>
      <c r="D8" s="14">
        <f>D9+D12+D15+D18+D21+D24+D38+D41+D44+D65+D72+D75+D78+D81+D84+D87+D101+D95+D98+D104+D120+D92+D62+D125+D59</f>
        <v>155405</v>
      </c>
      <c r="E8" s="14">
        <f>E9+E12+E15+E18+E21+E24+E38+E41+E44+E65+E72+E75+E78+E81+E84+E87+E101+E95+E98+E104+E120+E92+E62+E125+E59</f>
        <v>114689</v>
      </c>
      <c r="F8" s="14">
        <f>F9+F12+F15+F21+F24+F38+F41+F44+F59+F62+F65++F72+F75+F78+F81+F84+F87+F92+F95+F98+F101+F104+F120+F125</f>
        <v>133804</v>
      </c>
      <c r="G8" s="14">
        <f>G9+G12+G15+G21+G24+G38+G41+G44+G59+G62+G65++G72+G75+G78+G81+G84+G87+G92+G95+G98+G101+G104+G120+G125</f>
        <v>94141</v>
      </c>
    </row>
    <row r="9" spans="1:11" ht="33.75" customHeight="1">
      <c r="A9" s="15"/>
      <c r="B9" s="16" t="s">
        <v>6</v>
      </c>
      <c r="C9" s="17" t="s">
        <v>7</v>
      </c>
      <c r="D9" s="18">
        <f>D10</f>
        <v>1214</v>
      </c>
      <c r="E9" s="19"/>
      <c r="F9" s="111">
        <f>F10</f>
        <v>1213</v>
      </c>
      <c r="G9" s="112"/>
      <c r="H9" s="109"/>
      <c r="K9" s="109"/>
    </row>
    <row r="10" spans="1:11" ht="18.75" customHeight="1">
      <c r="A10" s="15"/>
      <c r="B10" s="20" t="s">
        <v>8</v>
      </c>
      <c r="C10" s="21" t="s">
        <v>9</v>
      </c>
      <c r="D10" s="22">
        <f>D11</f>
        <v>1214</v>
      </c>
      <c r="E10" s="19"/>
      <c r="F10" s="113">
        <f>F11</f>
        <v>1213</v>
      </c>
      <c r="G10" s="112"/>
      <c r="H10" s="109"/>
      <c r="K10" s="109"/>
    </row>
    <row r="11" spans="1:11" ht="18" customHeight="1">
      <c r="A11" s="15"/>
      <c r="B11" s="20" t="s">
        <v>10</v>
      </c>
      <c r="C11" s="21" t="s">
        <v>11</v>
      </c>
      <c r="D11" s="22">
        <v>1214</v>
      </c>
      <c r="E11" s="19"/>
      <c r="F11" s="113">
        <v>1213</v>
      </c>
      <c r="G11" s="112"/>
      <c r="H11" s="109"/>
      <c r="K11" s="109"/>
    </row>
    <row r="12" spans="1:11" ht="50.25" customHeight="1">
      <c r="A12" s="15"/>
      <c r="B12" s="16" t="s">
        <v>12</v>
      </c>
      <c r="C12" s="17" t="s">
        <v>13</v>
      </c>
      <c r="D12" s="18">
        <f>D13</f>
        <v>1499</v>
      </c>
      <c r="E12" s="19"/>
      <c r="F12" s="111">
        <f>F13</f>
        <v>1499</v>
      </c>
      <c r="G12" s="112"/>
      <c r="H12" s="109"/>
      <c r="K12" s="109"/>
    </row>
    <row r="13" spans="1:11" ht="49.5" customHeight="1">
      <c r="A13" s="15"/>
      <c r="B13" s="20" t="s">
        <v>14</v>
      </c>
      <c r="C13" s="21" t="s">
        <v>15</v>
      </c>
      <c r="D13" s="22">
        <f>D14</f>
        <v>1499</v>
      </c>
      <c r="E13" s="19"/>
      <c r="F13" s="113">
        <f>F14</f>
        <v>1499</v>
      </c>
      <c r="G13" s="112"/>
      <c r="H13" s="109"/>
      <c r="K13" s="109"/>
    </row>
    <row r="14" spans="1:11" ht="21.75" customHeight="1">
      <c r="A14" s="15"/>
      <c r="B14" s="20" t="s">
        <v>10</v>
      </c>
      <c r="C14" s="21" t="s">
        <v>16</v>
      </c>
      <c r="D14" s="22">
        <v>1499</v>
      </c>
      <c r="E14" s="19"/>
      <c r="F14" s="113">
        <v>1499</v>
      </c>
      <c r="G14" s="112"/>
      <c r="H14" s="109"/>
      <c r="K14" s="109"/>
    </row>
    <row r="15" spans="1:11" ht="48.75" customHeight="1">
      <c r="A15" s="15"/>
      <c r="B15" s="16" t="s">
        <v>17</v>
      </c>
      <c r="C15" s="17" t="s">
        <v>18</v>
      </c>
      <c r="D15" s="23">
        <f aca="true" t="shared" si="0" ref="D15:G16">D16</f>
        <v>15283</v>
      </c>
      <c r="E15" s="23">
        <f t="shared" si="0"/>
        <v>0</v>
      </c>
      <c r="F15" s="111">
        <f t="shared" si="0"/>
        <v>15067</v>
      </c>
      <c r="G15" s="111">
        <f t="shared" si="0"/>
        <v>0</v>
      </c>
      <c r="H15" s="109"/>
      <c r="K15" s="109"/>
    </row>
    <row r="16" spans="1:11" ht="48.75" customHeight="1">
      <c r="A16" s="15"/>
      <c r="B16" s="20" t="s">
        <v>14</v>
      </c>
      <c r="C16" s="21" t="s">
        <v>19</v>
      </c>
      <c r="D16" s="24">
        <f t="shared" si="0"/>
        <v>15283</v>
      </c>
      <c r="E16" s="25">
        <f t="shared" si="0"/>
        <v>0</v>
      </c>
      <c r="F16" s="113">
        <f t="shared" si="0"/>
        <v>15067</v>
      </c>
      <c r="G16" s="114">
        <f t="shared" si="0"/>
        <v>0</v>
      </c>
      <c r="H16" s="109"/>
      <c r="K16" s="109"/>
    </row>
    <row r="17" spans="1:11" ht="23.25" customHeight="1">
      <c r="A17" s="15"/>
      <c r="B17" s="20" t="s">
        <v>10</v>
      </c>
      <c r="C17" s="21" t="s">
        <v>20</v>
      </c>
      <c r="D17" s="26">
        <v>15283</v>
      </c>
      <c r="E17" s="25">
        <v>0</v>
      </c>
      <c r="F17" s="115">
        <v>15067</v>
      </c>
      <c r="G17" s="114"/>
      <c r="H17" s="109"/>
      <c r="K17" s="109"/>
    </row>
    <row r="18" spans="1:11" ht="17.25" customHeight="1" hidden="1">
      <c r="A18" s="15"/>
      <c r="B18" s="27" t="s">
        <v>21</v>
      </c>
      <c r="C18" s="28" t="s">
        <v>22</v>
      </c>
      <c r="D18" s="18">
        <f>D19</f>
        <v>3</v>
      </c>
      <c r="E18" s="18">
        <f>E19</f>
        <v>3</v>
      </c>
      <c r="F18" s="111"/>
      <c r="G18" s="111"/>
      <c r="H18" s="109"/>
      <c r="K18" s="109"/>
    </row>
    <row r="19" spans="1:11" ht="48.75" customHeight="1" hidden="1">
      <c r="A19" s="15"/>
      <c r="B19" s="29" t="s">
        <v>23</v>
      </c>
      <c r="C19" s="21" t="s">
        <v>24</v>
      </c>
      <c r="D19" s="22">
        <f>D20</f>
        <v>3</v>
      </c>
      <c r="E19" s="22">
        <f>E20</f>
        <v>3</v>
      </c>
      <c r="F19" s="113"/>
      <c r="G19" s="113"/>
      <c r="H19" s="109"/>
      <c r="K19" s="109"/>
    </row>
    <row r="20" spans="1:11" ht="50.25" customHeight="1" hidden="1">
      <c r="A20" s="15"/>
      <c r="B20" s="29" t="s">
        <v>25</v>
      </c>
      <c r="C20" s="21" t="s">
        <v>26</v>
      </c>
      <c r="D20" s="22">
        <v>3</v>
      </c>
      <c r="E20" s="22">
        <v>3</v>
      </c>
      <c r="F20" s="113"/>
      <c r="G20" s="113"/>
      <c r="H20" s="109"/>
      <c r="K20" s="109"/>
    </row>
    <row r="21" spans="1:11" ht="53.25" customHeight="1">
      <c r="A21" s="15"/>
      <c r="B21" s="16" t="s">
        <v>27</v>
      </c>
      <c r="C21" s="28" t="s">
        <v>28</v>
      </c>
      <c r="D21" s="18">
        <f>D22</f>
        <v>160</v>
      </c>
      <c r="E21" s="22"/>
      <c r="F21" s="111">
        <f>F22</f>
        <v>150</v>
      </c>
      <c r="G21" s="113"/>
      <c r="H21" s="109"/>
      <c r="K21" s="140"/>
    </row>
    <row r="22" spans="1:11" ht="54" customHeight="1">
      <c r="A22" s="15"/>
      <c r="B22" s="20" t="s">
        <v>14</v>
      </c>
      <c r="C22" s="21" t="s">
        <v>29</v>
      </c>
      <c r="D22" s="22">
        <f>D23</f>
        <v>160</v>
      </c>
      <c r="E22" s="22"/>
      <c r="F22" s="113">
        <f>F23</f>
        <v>150</v>
      </c>
      <c r="G22" s="113"/>
      <c r="H22" s="109"/>
      <c r="K22" s="109"/>
    </row>
    <row r="23" spans="1:11" ht="17.25" customHeight="1">
      <c r="A23" s="15"/>
      <c r="B23" s="20" t="s">
        <v>10</v>
      </c>
      <c r="C23" s="21" t="s">
        <v>30</v>
      </c>
      <c r="D23" s="22">
        <v>160</v>
      </c>
      <c r="E23" s="22"/>
      <c r="F23" s="113">
        <v>150</v>
      </c>
      <c r="G23" s="113"/>
      <c r="H23" s="109"/>
      <c r="K23" s="109"/>
    </row>
    <row r="24" spans="1:11" ht="17.25" customHeight="1">
      <c r="A24" s="15"/>
      <c r="B24" s="16" t="s">
        <v>31</v>
      </c>
      <c r="C24" s="17" t="s">
        <v>32</v>
      </c>
      <c r="D24" s="30">
        <f>D25+D28+D31+D36+D33</f>
        <v>12729</v>
      </c>
      <c r="E24" s="30">
        <f>E25+E28+E31+E36+E33</f>
        <v>755</v>
      </c>
      <c r="F24" s="116">
        <f>F25+F28+F31+F36+F33</f>
        <v>12633</v>
      </c>
      <c r="G24" s="116">
        <f>G25+G28+G31+G36+G33</f>
        <v>755</v>
      </c>
      <c r="H24" s="109"/>
      <c r="K24" s="140"/>
    </row>
    <row r="25" spans="1:11" ht="19.5" customHeight="1">
      <c r="A25" s="15"/>
      <c r="B25" s="20" t="s">
        <v>33</v>
      </c>
      <c r="C25" s="31" t="s">
        <v>34</v>
      </c>
      <c r="D25" s="22">
        <f>D26+D27</f>
        <v>8800</v>
      </c>
      <c r="E25" s="19"/>
      <c r="F25" s="113">
        <f>F26+F27</f>
        <v>8767</v>
      </c>
      <c r="G25" s="112"/>
      <c r="H25" s="109"/>
      <c r="K25" s="109"/>
    </row>
    <row r="26" spans="1:11" ht="19.5" customHeight="1">
      <c r="A26" s="15"/>
      <c r="B26" s="29" t="s">
        <v>35</v>
      </c>
      <c r="C26" s="31" t="s">
        <v>36</v>
      </c>
      <c r="D26" s="26">
        <v>1240</v>
      </c>
      <c r="E26" s="25"/>
      <c r="F26" s="115">
        <v>1236</v>
      </c>
      <c r="G26" s="114"/>
      <c r="H26" s="109"/>
      <c r="K26" s="109"/>
    </row>
    <row r="27" spans="1:11" ht="51" customHeight="1">
      <c r="A27" s="15"/>
      <c r="B27" s="29" t="s">
        <v>37</v>
      </c>
      <c r="C27" s="32" t="s">
        <v>38</v>
      </c>
      <c r="D27" s="22">
        <v>7560</v>
      </c>
      <c r="E27" s="33"/>
      <c r="F27" s="113">
        <v>7531</v>
      </c>
      <c r="G27" s="117"/>
      <c r="H27" s="109"/>
      <c r="K27" s="109"/>
    </row>
    <row r="28" spans="1:11" ht="18.75" customHeight="1">
      <c r="A28" s="15"/>
      <c r="B28" s="29" t="s">
        <v>39</v>
      </c>
      <c r="C28" s="32" t="s">
        <v>40</v>
      </c>
      <c r="D28" s="22">
        <f>D29+D30</f>
        <v>615</v>
      </c>
      <c r="E28" s="22"/>
      <c r="F28" s="113">
        <f>F29+F30</f>
        <v>600</v>
      </c>
      <c r="G28" s="113"/>
      <c r="H28" s="109"/>
      <c r="K28" s="109"/>
    </row>
    <row r="29" spans="1:11" ht="51" customHeight="1">
      <c r="A29" s="15"/>
      <c r="B29" s="29" t="s">
        <v>25</v>
      </c>
      <c r="C29" s="32" t="s">
        <v>41</v>
      </c>
      <c r="D29" s="22">
        <v>580</v>
      </c>
      <c r="E29" s="22"/>
      <c r="F29" s="113">
        <v>565</v>
      </c>
      <c r="G29" s="113"/>
      <c r="H29" s="109"/>
      <c r="K29" s="109"/>
    </row>
    <row r="30" spans="1:11" ht="33.75" customHeight="1">
      <c r="A30" s="15"/>
      <c r="B30" s="34" t="s">
        <v>42</v>
      </c>
      <c r="C30" s="32" t="s">
        <v>43</v>
      </c>
      <c r="D30" s="22">
        <v>35</v>
      </c>
      <c r="E30" s="33"/>
      <c r="F30" s="113">
        <v>35</v>
      </c>
      <c r="G30" s="117"/>
      <c r="H30" s="109"/>
      <c r="K30" s="109"/>
    </row>
    <row r="31" spans="1:11" ht="30.75" customHeight="1">
      <c r="A31" s="15"/>
      <c r="B31" s="34" t="s">
        <v>44</v>
      </c>
      <c r="C31" s="32" t="s">
        <v>45</v>
      </c>
      <c r="D31" s="22">
        <f>D32</f>
        <v>388</v>
      </c>
      <c r="E31" s="22">
        <f>E32</f>
        <v>369</v>
      </c>
      <c r="F31" s="113">
        <f>F32</f>
        <v>388</v>
      </c>
      <c r="G31" s="113">
        <f>G32</f>
        <v>369</v>
      </c>
      <c r="H31" s="109"/>
      <c r="K31" s="109"/>
    </row>
    <row r="32" spans="1:11" ht="49.5" customHeight="1">
      <c r="A32" s="15"/>
      <c r="B32" s="29" t="s">
        <v>25</v>
      </c>
      <c r="C32" s="32" t="s">
        <v>46</v>
      </c>
      <c r="D32" s="22">
        <v>388</v>
      </c>
      <c r="E32" s="22">
        <v>369</v>
      </c>
      <c r="F32" s="113">
        <v>388</v>
      </c>
      <c r="G32" s="113">
        <v>369</v>
      </c>
      <c r="H32" s="109"/>
      <c r="K32" s="109"/>
    </row>
    <row r="33" spans="1:11" ht="21" customHeight="1">
      <c r="A33" s="15"/>
      <c r="B33" s="34" t="s">
        <v>47</v>
      </c>
      <c r="C33" s="32" t="s">
        <v>48</v>
      </c>
      <c r="D33" s="22">
        <f>D35+D34</f>
        <v>2724</v>
      </c>
      <c r="E33" s="22">
        <f>E35+E34</f>
        <v>184</v>
      </c>
      <c r="F33" s="113">
        <f>F35+F34</f>
        <v>2676</v>
      </c>
      <c r="G33" s="113">
        <f>G35+G34</f>
        <v>184</v>
      </c>
      <c r="H33" s="109"/>
      <c r="K33" s="109"/>
    </row>
    <row r="34" spans="1:11" ht="30.75" customHeight="1">
      <c r="A34" s="15"/>
      <c r="B34" s="34" t="s">
        <v>42</v>
      </c>
      <c r="C34" s="32" t="s">
        <v>49</v>
      </c>
      <c r="D34" s="22">
        <v>194</v>
      </c>
      <c r="E34" s="22">
        <v>184</v>
      </c>
      <c r="F34" s="113">
        <v>194</v>
      </c>
      <c r="G34" s="113">
        <v>184</v>
      </c>
      <c r="H34" s="109"/>
      <c r="K34" s="109"/>
    </row>
    <row r="35" spans="1:11" ht="46.5" customHeight="1">
      <c r="A35" s="15"/>
      <c r="B35" s="29" t="s">
        <v>37</v>
      </c>
      <c r="C35" s="32" t="s">
        <v>50</v>
      </c>
      <c r="D35" s="22">
        <v>2530</v>
      </c>
      <c r="E35" s="22"/>
      <c r="F35" s="113">
        <v>2482</v>
      </c>
      <c r="G35" s="113"/>
      <c r="H35" s="109"/>
      <c r="K35" s="109"/>
    </row>
    <row r="36" spans="1:11" ht="19.5" customHeight="1">
      <c r="A36" s="15"/>
      <c r="B36" s="35" t="s">
        <v>51</v>
      </c>
      <c r="C36" s="32" t="s">
        <v>52</v>
      </c>
      <c r="D36" s="22">
        <f>D37</f>
        <v>202</v>
      </c>
      <c r="E36" s="22">
        <f>E37</f>
        <v>202</v>
      </c>
      <c r="F36" s="113">
        <f>F37</f>
        <v>202</v>
      </c>
      <c r="G36" s="113">
        <f>G37</f>
        <v>202</v>
      </c>
      <c r="H36" s="109"/>
      <c r="K36" s="109"/>
    </row>
    <row r="37" spans="1:11" ht="18.75" customHeight="1">
      <c r="A37" s="15"/>
      <c r="B37" s="20" t="s">
        <v>10</v>
      </c>
      <c r="C37" s="32" t="s">
        <v>53</v>
      </c>
      <c r="D37" s="22">
        <v>202</v>
      </c>
      <c r="E37" s="22">
        <v>202</v>
      </c>
      <c r="F37" s="113">
        <v>202</v>
      </c>
      <c r="G37" s="113">
        <v>202</v>
      </c>
      <c r="H37" s="109"/>
      <c r="K37" s="109"/>
    </row>
    <row r="38" spans="1:11" ht="35.25" customHeight="1">
      <c r="A38" s="36"/>
      <c r="B38" s="37" t="s">
        <v>54</v>
      </c>
      <c r="C38" s="28" t="s">
        <v>55</v>
      </c>
      <c r="D38" s="38">
        <f>D39</f>
        <v>67</v>
      </c>
      <c r="E38" s="19"/>
      <c r="F38" s="118">
        <f>F39</f>
        <v>67</v>
      </c>
      <c r="G38" s="112"/>
      <c r="H38" s="109"/>
      <c r="K38" s="109"/>
    </row>
    <row r="39" spans="1:11" ht="48.75" customHeight="1">
      <c r="A39" s="39"/>
      <c r="B39" s="40" t="s">
        <v>56</v>
      </c>
      <c r="C39" s="21" t="s">
        <v>57</v>
      </c>
      <c r="D39" s="41">
        <f>D40</f>
        <v>67</v>
      </c>
      <c r="E39" s="19"/>
      <c r="F39" s="119">
        <f>F40</f>
        <v>67</v>
      </c>
      <c r="G39" s="112"/>
      <c r="H39" s="109"/>
      <c r="K39" s="109"/>
    </row>
    <row r="40" spans="1:11" ht="50.25" customHeight="1">
      <c r="A40" s="36"/>
      <c r="B40" s="20" t="s">
        <v>58</v>
      </c>
      <c r="C40" s="21" t="s">
        <v>59</v>
      </c>
      <c r="D40" s="42">
        <v>67</v>
      </c>
      <c r="E40" s="19"/>
      <c r="F40" s="120">
        <v>67</v>
      </c>
      <c r="G40" s="112"/>
      <c r="H40" s="109"/>
      <c r="K40" s="109"/>
    </row>
    <row r="41" spans="1:11" ht="34.5" customHeight="1">
      <c r="A41" s="36"/>
      <c r="B41" s="16" t="s">
        <v>60</v>
      </c>
      <c r="C41" s="28" t="s">
        <v>61</v>
      </c>
      <c r="D41" s="43">
        <f aca="true" t="shared" si="1" ref="D41:G42">D42</f>
        <v>539</v>
      </c>
      <c r="E41" s="44">
        <f t="shared" si="1"/>
        <v>539</v>
      </c>
      <c r="F41" s="121">
        <f t="shared" si="1"/>
        <v>539</v>
      </c>
      <c r="G41" s="122">
        <f t="shared" si="1"/>
        <v>539</v>
      </c>
      <c r="H41" s="109"/>
      <c r="K41" s="109"/>
    </row>
    <row r="42" spans="1:11" ht="51" customHeight="1">
      <c r="A42" s="36"/>
      <c r="B42" s="20" t="s">
        <v>62</v>
      </c>
      <c r="C42" s="21" t="s">
        <v>63</v>
      </c>
      <c r="D42" s="42">
        <f t="shared" si="1"/>
        <v>539</v>
      </c>
      <c r="E42" s="19">
        <f t="shared" si="1"/>
        <v>539</v>
      </c>
      <c r="F42" s="120">
        <f t="shared" si="1"/>
        <v>539</v>
      </c>
      <c r="G42" s="112">
        <f t="shared" si="1"/>
        <v>539</v>
      </c>
      <c r="H42" s="109"/>
      <c r="K42" s="109"/>
    </row>
    <row r="43" spans="1:11" ht="18.75" customHeight="1">
      <c r="A43" s="36"/>
      <c r="B43" s="20" t="s">
        <v>10</v>
      </c>
      <c r="C43" s="21" t="s">
        <v>64</v>
      </c>
      <c r="D43" s="42">
        <v>539</v>
      </c>
      <c r="E43" s="19">
        <v>539</v>
      </c>
      <c r="F43" s="120">
        <v>539</v>
      </c>
      <c r="G43" s="112">
        <v>539</v>
      </c>
      <c r="H43" s="109"/>
      <c r="K43" s="109"/>
    </row>
    <row r="44" spans="1:11" ht="19.5" customHeight="1">
      <c r="A44" s="15"/>
      <c r="B44" s="45" t="s">
        <v>65</v>
      </c>
      <c r="C44" s="28" t="s">
        <v>66</v>
      </c>
      <c r="D44" s="46">
        <f>D45+D47+D49+D51+D53+D55+D57</f>
        <v>24015</v>
      </c>
      <c r="E44" s="46">
        <f>E45+E47+E49+E51+E53+E55+E57</f>
        <v>24015</v>
      </c>
      <c r="F44" s="123">
        <f>F45+F47+F49+F51+F53+F55+F57</f>
        <v>23402</v>
      </c>
      <c r="G44" s="123">
        <f>G45+G47+G49+G51+G53+G55+G57</f>
        <v>23402</v>
      </c>
      <c r="H44" s="109"/>
      <c r="K44" s="109"/>
    </row>
    <row r="45" spans="1:11" ht="51" customHeight="1">
      <c r="A45" s="15"/>
      <c r="B45" s="47" t="s">
        <v>67</v>
      </c>
      <c r="C45" s="21" t="s">
        <v>68</v>
      </c>
      <c r="D45" s="48">
        <f>D46</f>
        <v>2635</v>
      </c>
      <c r="E45" s="48">
        <f>E46</f>
        <v>2635</v>
      </c>
      <c r="F45" s="124">
        <f>F46</f>
        <v>2634</v>
      </c>
      <c r="G45" s="124">
        <f>G46</f>
        <v>2634</v>
      </c>
      <c r="H45" s="109"/>
      <c r="K45" s="109"/>
    </row>
    <row r="46" spans="1:11" ht="19.5" customHeight="1">
      <c r="A46" s="15"/>
      <c r="B46" s="47" t="s">
        <v>69</v>
      </c>
      <c r="C46" s="21" t="s">
        <v>70</v>
      </c>
      <c r="D46" s="48">
        <v>2635</v>
      </c>
      <c r="E46" s="48">
        <v>2635</v>
      </c>
      <c r="F46" s="124">
        <v>2634</v>
      </c>
      <c r="G46" s="124">
        <v>2634</v>
      </c>
      <c r="H46" s="109"/>
      <c r="K46" s="109"/>
    </row>
    <row r="47" spans="1:11" ht="49.5" customHeight="1">
      <c r="A47" s="15"/>
      <c r="B47" s="47" t="s">
        <v>71</v>
      </c>
      <c r="C47" s="21" t="s">
        <v>72</v>
      </c>
      <c r="D47" s="48">
        <f>D48</f>
        <v>4038</v>
      </c>
      <c r="E47" s="48">
        <f>E48</f>
        <v>4038</v>
      </c>
      <c r="F47" s="124">
        <f>F48</f>
        <v>4038</v>
      </c>
      <c r="G47" s="124">
        <f>G48</f>
        <v>4038</v>
      </c>
      <c r="H47" s="109"/>
      <c r="K47" s="109"/>
    </row>
    <row r="48" spans="1:11" ht="19.5" customHeight="1">
      <c r="A48" s="15"/>
      <c r="B48" s="47" t="s">
        <v>69</v>
      </c>
      <c r="C48" s="21" t="s">
        <v>73</v>
      </c>
      <c r="D48" s="48">
        <v>4038</v>
      </c>
      <c r="E48" s="48">
        <v>4038</v>
      </c>
      <c r="F48" s="124">
        <v>4038</v>
      </c>
      <c r="G48" s="124">
        <v>4038</v>
      </c>
      <c r="H48" s="109"/>
      <c r="K48" s="109"/>
    </row>
    <row r="49" spans="1:11" ht="82.5" customHeight="1">
      <c r="A49" s="15"/>
      <c r="B49" s="47" t="s">
        <v>74</v>
      </c>
      <c r="C49" s="21" t="s">
        <v>75</v>
      </c>
      <c r="D49" s="48">
        <f>D50</f>
        <v>1582</v>
      </c>
      <c r="E49" s="48">
        <f>E50</f>
        <v>1582</v>
      </c>
      <c r="F49" s="124">
        <f>F50</f>
        <v>1268</v>
      </c>
      <c r="G49" s="124">
        <f>G50</f>
        <v>1268</v>
      </c>
      <c r="H49" s="109"/>
      <c r="K49" s="109"/>
    </row>
    <row r="50" spans="1:11" ht="20.25" customHeight="1">
      <c r="A50" s="15"/>
      <c r="B50" s="47" t="s">
        <v>69</v>
      </c>
      <c r="C50" s="21" t="s">
        <v>76</v>
      </c>
      <c r="D50" s="48">
        <v>1582</v>
      </c>
      <c r="E50" s="48">
        <v>1582</v>
      </c>
      <c r="F50" s="124">
        <v>1268</v>
      </c>
      <c r="G50" s="124">
        <v>1268</v>
      </c>
      <c r="H50" s="109"/>
      <c r="K50" s="109"/>
    </row>
    <row r="51" spans="1:11" ht="144.75" customHeight="1">
      <c r="A51" s="15"/>
      <c r="B51" s="49" t="s">
        <v>77</v>
      </c>
      <c r="C51" s="21" t="s">
        <v>78</v>
      </c>
      <c r="D51" s="48">
        <f>D52</f>
        <v>962</v>
      </c>
      <c r="E51" s="48">
        <f>E52</f>
        <v>962</v>
      </c>
      <c r="F51" s="124">
        <f>F52</f>
        <v>856</v>
      </c>
      <c r="G51" s="124">
        <f>G52</f>
        <v>856</v>
      </c>
      <c r="H51" s="109"/>
      <c r="K51" s="109"/>
    </row>
    <row r="52" spans="1:11" ht="18.75" customHeight="1">
      <c r="A52" s="15"/>
      <c r="B52" s="47" t="s">
        <v>69</v>
      </c>
      <c r="C52" s="21" t="s">
        <v>79</v>
      </c>
      <c r="D52" s="48">
        <v>962</v>
      </c>
      <c r="E52" s="48">
        <v>962</v>
      </c>
      <c r="F52" s="124">
        <v>856</v>
      </c>
      <c r="G52" s="124">
        <v>856</v>
      </c>
      <c r="H52" s="109"/>
      <c r="K52" s="109"/>
    </row>
    <row r="53" spans="1:11" ht="45.75" customHeight="1">
      <c r="A53" s="15"/>
      <c r="B53" s="47" t="s">
        <v>80</v>
      </c>
      <c r="C53" s="21" t="s">
        <v>81</v>
      </c>
      <c r="D53" s="50">
        <f>D54</f>
        <v>4417</v>
      </c>
      <c r="E53" s="50">
        <f>E54</f>
        <v>4417</v>
      </c>
      <c r="F53" s="125">
        <f>F54</f>
        <v>4417</v>
      </c>
      <c r="G53" s="125">
        <f>G54</f>
        <v>4417</v>
      </c>
      <c r="H53" s="109"/>
      <c r="K53" s="109"/>
    </row>
    <row r="54" spans="1:11" ht="19.5" customHeight="1">
      <c r="A54" s="15"/>
      <c r="B54" s="20" t="s">
        <v>10</v>
      </c>
      <c r="C54" s="21" t="s">
        <v>82</v>
      </c>
      <c r="D54" s="50">
        <v>4417</v>
      </c>
      <c r="E54" s="51">
        <v>4417</v>
      </c>
      <c r="F54" s="125">
        <v>4417</v>
      </c>
      <c r="G54" s="126">
        <v>4417</v>
      </c>
      <c r="H54" s="109"/>
      <c r="K54" s="109"/>
    </row>
    <row r="55" spans="1:11" ht="21" customHeight="1">
      <c r="A55" s="15"/>
      <c r="B55" s="20" t="s">
        <v>83</v>
      </c>
      <c r="C55" s="21" t="s">
        <v>84</v>
      </c>
      <c r="D55" s="50">
        <f>D56</f>
        <v>10243</v>
      </c>
      <c r="E55" s="50">
        <f>E56</f>
        <v>10243</v>
      </c>
      <c r="F55" s="125">
        <f>F56</f>
        <v>10052</v>
      </c>
      <c r="G55" s="125">
        <f>G56</f>
        <v>10052</v>
      </c>
      <c r="H55" s="109"/>
      <c r="K55" s="109"/>
    </row>
    <row r="56" spans="1:11" ht="18.75" customHeight="1">
      <c r="A56" s="15"/>
      <c r="B56" s="20" t="s">
        <v>69</v>
      </c>
      <c r="C56" s="21" t="s">
        <v>85</v>
      </c>
      <c r="D56" s="50">
        <v>10243</v>
      </c>
      <c r="E56" s="50">
        <v>10243</v>
      </c>
      <c r="F56" s="125">
        <v>10052</v>
      </c>
      <c r="G56" s="125">
        <v>10052</v>
      </c>
      <c r="H56" s="109"/>
      <c r="K56" s="109"/>
    </row>
    <row r="57" spans="1:11" ht="53.25" customHeight="1">
      <c r="A57" s="15"/>
      <c r="B57" s="29" t="s">
        <v>86</v>
      </c>
      <c r="C57" s="21" t="s">
        <v>87</v>
      </c>
      <c r="D57" s="52">
        <f>D58</f>
        <v>138</v>
      </c>
      <c r="E57" s="52">
        <f>E58</f>
        <v>138</v>
      </c>
      <c r="F57" s="127">
        <f>F58</f>
        <v>137</v>
      </c>
      <c r="G57" s="127">
        <f>G58</f>
        <v>137</v>
      </c>
      <c r="H57" s="109"/>
      <c r="K57" s="109"/>
    </row>
    <row r="58" spans="1:11" ht="19.5" customHeight="1">
      <c r="A58" s="15"/>
      <c r="B58" s="29" t="s">
        <v>69</v>
      </c>
      <c r="C58" s="21" t="s">
        <v>88</v>
      </c>
      <c r="D58" s="52">
        <v>138</v>
      </c>
      <c r="E58" s="52">
        <v>138</v>
      </c>
      <c r="F58" s="127">
        <v>137</v>
      </c>
      <c r="G58" s="127">
        <v>137</v>
      </c>
      <c r="H58" s="109"/>
      <c r="K58" s="109"/>
    </row>
    <row r="59" spans="1:11" ht="20.25" customHeight="1">
      <c r="A59" s="15"/>
      <c r="B59" s="27" t="s">
        <v>89</v>
      </c>
      <c r="C59" s="28" t="s">
        <v>90</v>
      </c>
      <c r="D59" s="53">
        <f aca="true" t="shared" si="2" ref="D59:G60">D60</f>
        <v>1403</v>
      </c>
      <c r="E59" s="53">
        <f t="shared" si="2"/>
        <v>1330</v>
      </c>
      <c r="F59" s="128">
        <f t="shared" si="2"/>
        <v>801</v>
      </c>
      <c r="G59" s="128">
        <f t="shared" si="2"/>
        <v>745</v>
      </c>
      <c r="H59" s="109"/>
      <c r="K59" s="109"/>
    </row>
    <row r="60" spans="1:11" ht="50.25" customHeight="1">
      <c r="A60" s="15"/>
      <c r="B60" s="29" t="s">
        <v>91</v>
      </c>
      <c r="C60" s="21" t="s">
        <v>92</v>
      </c>
      <c r="D60" s="52">
        <f t="shared" si="2"/>
        <v>1403</v>
      </c>
      <c r="E60" s="52">
        <f t="shared" si="2"/>
        <v>1330</v>
      </c>
      <c r="F60" s="127">
        <f t="shared" si="2"/>
        <v>801</v>
      </c>
      <c r="G60" s="127">
        <f t="shared" si="2"/>
        <v>745</v>
      </c>
      <c r="H60" s="109"/>
      <c r="K60" s="109"/>
    </row>
    <row r="61" spans="1:11" ht="50.25" customHeight="1">
      <c r="A61" s="15"/>
      <c r="B61" s="29" t="s">
        <v>25</v>
      </c>
      <c r="C61" s="21" t="s">
        <v>93</v>
      </c>
      <c r="D61" s="52">
        <v>1403</v>
      </c>
      <c r="E61" s="52">
        <v>1330</v>
      </c>
      <c r="F61" s="127">
        <v>801</v>
      </c>
      <c r="G61" s="127">
        <v>745</v>
      </c>
      <c r="H61" s="109"/>
      <c r="K61" s="109"/>
    </row>
    <row r="62" spans="1:11" ht="24" customHeight="1">
      <c r="A62" s="15"/>
      <c r="B62" s="16" t="s">
        <v>94</v>
      </c>
      <c r="C62" s="28" t="s">
        <v>95</v>
      </c>
      <c r="D62" s="54">
        <f>D63</f>
        <v>46</v>
      </c>
      <c r="E62" s="54"/>
      <c r="F62" s="129">
        <f>F63</f>
        <v>46</v>
      </c>
      <c r="G62" s="129"/>
      <c r="H62" s="109"/>
      <c r="K62" s="109"/>
    </row>
    <row r="63" spans="1:11" ht="19.5" customHeight="1">
      <c r="A63" s="15"/>
      <c r="B63" s="20" t="s">
        <v>96</v>
      </c>
      <c r="C63" s="21" t="s">
        <v>97</v>
      </c>
      <c r="D63" s="50">
        <f>D64</f>
        <v>46</v>
      </c>
      <c r="E63" s="50"/>
      <c r="F63" s="125">
        <f>F64</f>
        <v>46</v>
      </c>
      <c r="G63" s="125"/>
      <c r="H63" s="109"/>
      <c r="K63" s="109"/>
    </row>
    <row r="64" spans="1:11" ht="21" customHeight="1">
      <c r="A64" s="15"/>
      <c r="B64" s="20" t="s">
        <v>98</v>
      </c>
      <c r="C64" s="21" t="s">
        <v>99</v>
      </c>
      <c r="D64" s="50">
        <v>46</v>
      </c>
      <c r="E64" s="50"/>
      <c r="F64" s="125">
        <v>46</v>
      </c>
      <c r="G64" s="125"/>
      <c r="H64" s="109"/>
      <c r="K64" s="109"/>
    </row>
    <row r="65" spans="1:11" ht="18" customHeight="1">
      <c r="A65" s="15"/>
      <c r="B65" s="27" t="s">
        <v>100</v>
      </c>
      <c r="C65" s="28" t="s">
        <v>101</v>
      </c>
      <c r="D65" s="53">
        <f>D66+D69</f>
        <v>3758</v>
      </c>
      <c r="E65" s="53">
        <f>E66+E69</f>
        <v>3572</v>
      </c>
      <c r="F65" s="128">
        <f>F66+F69</f>
        <v>2754</v>
      </c>
      <c r="G65" s="128">
        <f>G66+G69</f>
        <v>2569</v>
      </c>
      <c r="H65" s="109"/>
      <c r="K65" s="109"/>
    </row>
    <row r="66" spans="1:11" ht="47.25" customHeight="1">
      <c r="A66" s="15"/>
      <c r="B66" s="29" t="s">
        <v>102</v>
      </c>
      <c r="C66" s="21" t="s">
        <v>103</v>
      </c>
      <c r="D66" s="52">
        <f>D67+D68</f>
        <v>999</v>
      </c>
      <c r="E66" s="52">
        <f>E67+E68</f>
        <v>952</v>
      </c>
      <c r="F66" s="127">
        <f>F67+F68</f>
        <v>999</v>
      </c>
      <c r="G66" s="127">
        <f>G67+G68</f>
        <v>952</v>
      </c>
      <c r="H66" s="109"/>
      <c r="K66" s="109"/>
    </row>
    <row r="67" spans="1:11" ht="46.5" customHeight="1">
      <c r="A67" s="15"/>
      <c r="B67" s="29" t="s">
        <v>25</v>
      </c>
      <c r="C67" s="21" t="s">
        <v>104</v>
      </c>
      <c r="D67" s="52">
        <v>415</v>
      </c>
      <c r="E67" s="52">
        <v>374</v>
      </c>
      <c r="F67" s="127">
        <v>415</v>
      </c>
      <c r="G67" s="127">
        <v>374</v>
      </c>
      <c r="H67" s="109"/>
      <c r="K67" s="109"/>
    </row>
    <row r="68" spans="1:11" ht="30.75" customHeight="1">
      <c r="A68" s="15"/>
      <c r="B68" s="34" t="s">
        <v>42</v>
      </c>
      <c r="C68" s="21" t="s">
        <v>105</v>
      </c>
      <c r="D68" s="52">
        <v>584</v>
      </c>
      <c r="E68" s="52">
        <v>578</v>
      </c>
      <c r="F68" s="127">
        <v>584</v>
      </c>
      <c r="G68" s="127">
        <v>578</v>
      </c>
      <c r="H68" s="109"/>
      <c r="K68" s="109"/>
    </row>
    <row r="69" spans="1:11" ht="47.25" customHeight="1">
      <c r="A69" s="15"/>
      <c r="B69" s="29" t="s">
        <v>106</v>
      </c>
      <c r="C69" s="21" t="s">
        <v>107</v>
      </c>
      <c r="D69" s="52">
        <f>D70+D71</f>
        <v>2759</v>
      </c>
      <c r="E69" s="52">
        <f>E70+E71</f>
        <v>2620</v>
      </c>
      <c r="F69" s="127">
        <f>F70+F71</f>
        <v>1755</v>
      </c>
      <c r="G69" s="127">
        <f>G70+G71</f>
        <v>1617</v>
      </c>
      <c r="H69" s="109"/>
      <c r="K69" s="109"/>
    </row>
    <row r="70" spans="1:11" ht="51" customHeight="1">
      <c r="A70" s="15"/>
      <c r="B70" s="29" t="s">
        <v>25</v>
      </c>
      <c r="C70" s="21" t="s">
        <v>108</v>
      </c>
      <c r="D70" s="52">
        <v>1715</v>
      </c>
      <c r="E70" s="52">
        <v>1629</v>
      </c>
      <c r="F70" s="127">
        <v>1702</v>
      </c>
      <c r="G70" s="127">
        <v>1617</v>
      </c>
      <c r="H70" s="109"/>
      <c r="K70" s="109"/>
    </row>
    <row r="71" spans="1:11" ht="36.75" customHeight="1">
      <c r="A71" s="15"/>
      <c r="B71" s="34" t="s">
        <v>42</v>
      </c>
      <c r="C71" s="21" t="s">
        <v>109</v>
      </c>
      <c r="D71" s="52">
        <v>1044</v>
      </c>
      <c r="E71" s="52">
        <v>991</v>
      </c>
      <c r="F71" s="127">
        <v>53</v>
      </c>
      <c r="G71" s="127"/>
      <c r="H71" s="109"/>
      <c r="K71" s="109"/>
    </row>
    <row r="72" spans="1:11" ht="21" customHeight="1">
      <c r="A72" s="15"/>
      <c r="B72" s="16" t="s">
        <v>110</v>
      </c>
      <c r="C72" s="28" t="s">
        <v>111</v>
      </c>
      <c r="D72" s="53">
        <f aca="true" t="shared" si="3" ref="D72:G73">D73</f>
        <v>6582</v>
      </c>
      <c r="E72" s="53">
        <f t="shared" si="3"/>
        <v>6516</v>
      </c>
      <c r="F72" s="128">
        <f t="shared" si="3"/>
        <v>6582</v>
      </c>
      <c r="G72" s="128">
        <f t="shared" si="3"/>
        <v>6516</v>
      </c>
      <c r="H72" s="109"/>
      <c r="K72" s="109"/>
    </row>
    <row r="73" spans="1:11" ht="47.25" customHeight="1">
      <c r="A73" s="15"/>
      <c r="B73" s="55" t="s">
        <v>112</v>
      </c>
      <c r="C73" s="21" t="s">
        <v>113</v>
      </c>
      <c r="D73" s="52">
        <f t="shared" si="3"/>
        <v>6582</v>
      </c>
      <c r="E73" s="52">
        <f t="shared" si="3"/>
        <v>6516</v>
      </c>
      <c r="F73" s="127">
        <f t="shared" si="3"/>
        <v>6582</v>
      </c>
      <c r="G73" s="127">
        <f t="shared" si="3"/>
        <v>6516</v>
      </c>
      <c r="H73" s="109"/>
      <c r="K73" s="109"/>
    </row>
    <row r="74" spans="1:11" ht="51" customHeight="1">
      <c r="A74" s="15"/>
      <c r="B74" s="55" t="s">
        <v>25</v>
      </c>
      <c r="C74" s="21" t="s">
        <v>114</v>
      </c>
      <c r="D74" s="52">
        <v>6582</v>
      </c>
      <c r="E74" s="52">
        <v>6516</v>
      </c>
      <c r="F74" s="127">
        <v>6582</v>
      </c>
      <c r="G74" s="127">
        <v>6516</v>
      </c>
      <c r="H74" s="109"/>
      <c r="K74" s="109"/>
    </row>
    <row r="75" spans="1:11" ht="18" customHeight="1">
      <c r="A75" s="15"/>
      <c r="B75" s="27" t="s">
        <v>115</v>
      </c>
      <c r="C75" s="28" t="s">
        <v>116</v>
      </c>
      <c r="D75" s="53">
        <f aca="true" t="shared" si="4" ref="D75:G76">D76</f>
        <v>28715</v>
      </c>
      <c r="E75" s="53">
        <f t="shared" si="4"/>
        <v>25525</v>
      </c>
      <c r="F75" s="128">
        <f t="shared" si="4"/>
        <v>16641</v>
      </c>
      <c r="G75" s="128">
        <f t="shared" si="4"/>
        <v>14145</v>
      </c>
      <c r="H75" s="109"/>
      <c r="K75" s="109"/>
    </row>
    <row r="76" spans="1:11" ht="19.5" customHeight="1">
      <c r="A76" s="15"/>
      <c r="B76" s="29" t="s">
        <v>117</v>
      </c>
      <c r="C76" s="21" t="s">
        <v>118</v>
      </c>
      <c r="D76" s="52">
        <f t="shared" si="4"/>
        <v>28715</v>
      </c>
      <c r="E76" s="52">
        <f t="shared" si="4"/>
        <v>25525</v>
      </c>
      <c r="F76" s="127">
        <f t="shared" si="4"/>
        <v>16641</v>
      </c>
      <c r="G76" s="127">
        <f t="shared" si="4"/>
        <v>14145</v>
      </c>
      <c r="H76" s="109"/>
      <c r="K76" s="109"/>
    </row>
    <row r="77" spans="1:11" ht="35.25" customHeight="1">
      <c r="A77" s="15"/>
      <c r="B77" s="34" t="s">
        <v>42</v>
      </c>
      <c r="C77" s="21" t="s">
        <v>119</v>
      </c>
      <c r="D77" s="52">
        <v>28715</v>
      </c>
      <c r="E77" s="52">
        <v>25525</v>
      </c>
      <c r="F77" s="127">
        <v>16641</v>
      </c>
      <c r="G77" s="127">
        <v>14145</v>
      </c>
      <c r="H77" s="109"/>
      <c r="K77" s="109"/>
    </row>
    <row r="78" spans="1:11" ht="20.25" customHeight="1">
      <c r="A78" s="15"/>
      <c r="B78" s="16" t="s">
        <v>120</v>
      </c>
      <c r="C78" s="28" t="s">
        <v>121</v>
      </c>
      <c r="D78" s="54">
        <f aca="true" t="shared" si="5" ref="D78:G79">D79</f>
        <v>23398</v>
      </c>
      <c r="E78" s="54">
        <f t="shared" si="5"/>
        <v>22228</v>
      </c>
      <c r="F78" s="129">
        <f t="shared" si="5"/>
        <v>20209</v>
      </c>
      <c r="G78" s="129">
        <f t="shared" si="5"/>
        <v>19040</v>
      </c>
      <c r="H78" s="109"/>
      <c r="K78" s="109"/>
    </row>
    <row r="79" spans="1:11" ht="18" customHeight="1">
      <c r="A79" s="15"/>
      <c r="B79" s="34" t="s">
        <v>117</v>
      </c>
      <c r="C79" s="21" t="s">
        <v>122</v>
      </c>
      <c r="D79" s="52">
        <f t="shared" si="5"/>
        <v>23398</v>
      </c>
      <c r="E79" s="52">
        <f t="shared" si="5"/>
        <v>22228</v>
      </c>
      <c r="F79" s="127">
        <f t="shared" si="5"/>
        <v>20209</v>
      </c>
      <c r="G79" s="127">
        <f t="shared" si="5"/>
        <v>19040</v>
      </c>
      <c r="H79" s="109"/>
      <c r="K79" s="109"/>
    </row>
    <row r="80" spans="1:11" ht="33" customHeight="1">
      <c r="A80" s="15"/>
      <c r="B80" s="34" t="s">
        <v>42</v>
      </c>
      <c r="C80" s="21" t="s">
        <v>123</v>
      </c>
      <c r="D80" s="52">
        <v>23398</v>
      </c>
      <c r="E80" s="52">
        <v>22228</v>
      </c>
      <c r="F80" s="127">
        <v>20209</v>
      </c>
      <c r="G80" s="127">
        <v>19040</v>
      </c>
      <c r="H80" s="110"/>
      <c r="K80" s="109"/>
    </row>
    <row r="81" spans="1:11" ht="18.75" customHeight="1">
      <c r="A81" s="15"/>
      <c r="B81" s="27" t="s">
        <v>124</v>
      </c>
      <c r="C81" s="28" t="s">
        <v>125</v>
      </c>
      <c r="D81" s="53">
        <f aca="true" t="shared" si="6" ref="D81:G82">D82</f>
        <v>252</v>
      </c>
      <c r="E81" s="53">
        <f t="shared" si="6"/>
        <v>231</v>
      </c>
      <c r="F81" s="128">
        <f t="shared" si="6"/>
        <v>252</v>
      </c>
      <c r="G81" s="128">
        <f t="shared" si="6"/>
        <v>231</v>
      </c>
      <c r="H81" s="109"/>
      <c r="K81" s="109"/>
    </row>
    <row r="82" spans="1:11" ht="33.75" customHeight="1">
      <c r="A82" s="15"/>
      <c r="B82" s="29" t="s">
        <v>126</v>
      </c>
      <c r="C82" s="21" t="s">
        <v>127</v>
      </c>
      <c r="D82" s="52">
        <f t="shared" si="6"/>
        <v>252</v>
      </c>
      <c r="E82" s="52">
        <f t="shared" si="6"/>
        <v>231</v>
      </c>
      <c r="F82" s="127">
        <f t="shared" si="6"/>
        <v>252</v>
      </c>
      <c r="G82" s="127">
        <f t="shared" si="6"/>
        <v>231</v>
      </c>
      <c r="H82" s="109"/>
      <c r="K82" s="109"/>
    </row>
    <row r="83" spans="1:11" ht="22.5" customHeight="1">
      <c r="A83" s="15"/>
      <c r="B83" s="29" t="s">
        <v>10</v>
      </c>
      <c r="C83" s="21" t="s">
        <v>128</v>
      </c>
      <c r="D83" s="52">
        <v>252</v>
      </c>
      <c r="E83" s="52">
        <v>231</v>
      </c>
      <c r="F83" s="127">
        <v>252</v>
      </c>
      <c r="G83" s="127">
        <v>231</v>
      </c>
      <c r="H83" s="109"/>
      <c r="K83" s="109"/>
    </row>
    <row r="84" spans="1:11" ht="23.25" customHeight="1">
      <c r="A84" s="36"/>
      <c r="B84" s="27" t="s">
        <v>129</v>
      </c>
      <c r="C84" s="28" t="s">
        <v>130</v>
      </c>
      <c r="D84" s="56">
        <f aca="true" t="shared" si="7" ref="D84:G85">D85</f>
        <v>1009</v>
      </c>
      <c r="E84" s="56">
        <f t="shared" si="7"/>
        <v>807</v>
      </c>
      <c r="F84" s="130">
        <f t="shared" si="7"/>
        <v>944</v>
      </c>
      <c r="G84" s="130">
        <f t="shared" si="7"/>
        <v>755</v>
      </c>
      <c r="H84" s="109"/>
      <c r="K84" s="109"/>
    </row>
    <row r="85" spans="1:11" ht="65.25" customHeight="1">
      <c r="A85" s="36"/>
      <c r="B85" s="29" t="s">
        <v>131</v>
      </c>
      <c r="C85" s="21" t="s">
        <v>132</v>
      </c>
      <c r="D85" s="57">
        <f t="shared" si="7"/>
        <v>1009</v>
      </c>
      <c r="E85" s="57">
        <f t="shared" si="7"/>
        <v>807</v>
      </c>
      <c r="F85" s="131">
        <f t="shared" si="7"/>
        <v>944</v>
      </c>
      <c r="G85" s="131">
        <f t="shared" si="7"/>
        <v>755</v>
      </c>
      <c r="H85" s="109"/>
      <c r="K85" s="109"/>
    </row>
    <row r="86" spans="1:11" ht="63.75" customHeight="1">
      <c r="A86" s="36"/>
      <c r="B86" s="29" t="s">
        <v>133</v>
      </c>
      <c r="C86" s="21" t="s">
        <v>134</v>
      </c>
      <c r="D86" s="57">
        <v>1009</v>
      </c>
      <c r="E86" s="58">
        <v>807</v>
      </c>
      <c r="F86" s="131">
        <v>944</v>
      </c>
      <c r="G86" s="132">
        <v>755</v>
      </c>
      <c r="H86" s="109"/>
      <c r="K86" s="109"/>
    </row>
    <row r="87" spans="1:11" ht="21" customHeight="1">
      <c r="A87" s="36"/>
      <c r="B87" s="27" t="s">
        <v>135</v>
      </c>
      <c r="C87" s="28" t="s">
        <v>136</v>
      </c>
      <c r="D87" s="56">
        <f>D88+D90</f>
        <v>12864</v>
      </c>
      <c r="E87" s="56">
        <f>E88+E90</f>
        <v>11123</v>
      </c>
      <c r="F87" s="130">
        <f>F88+F90</f>
        <v>9284</v>
      </c>
      <c r="G87" s="130">
        <f>G88+G90</f>
        <v>7543</v>
      </c>
      <c r="H87" s="109"/>
      <c r="K87" s="140"/>
    </row>
    <row r="88" spans="1:11" ht="21" customHeight="1">
      <c r="A88" s="36"/>
      <c r="B88" s="59" t="s">
        <v>137</v>
      </c>
      <c r="C88" s="21" t="s">
        <v>138</v>
      </c>
      <c r="D88" s="57">
        <f>D89</f>
        <v>1155</v>
      </c>
      <c r="E88" s="58"/>
      <c r="F88" s="131">
        <f>F89</f>
        <v>1155</v>
      </c>
      <c r="G88" s="132"/>
      <c r="H88" s="109"/>
      <c r="K88" s="109"/>
    </row>
    <row r="89" spans="1:11" ht="21" customHeight="1">
      <c r="A89" s="36"/>
      <c r="B89" s="34" t="s">
        <v>42</v>
      </c>
      <c r="C89" s="21" t="s">
        <v>139</v>
      </c>
      <c r="D89" s="57">
        <v>1155</v>
      </c>
      <c r="E89" s="58"/>
      <c r="F89" s="131">
        <v>1155</v>
      </c>
      <c r="G89" s="132"/>
      <c r="H89" s="109"/>
      <c r="K89" s="109"/>
    </row>
    <row r="90" spans="1:11" ht="36" customHeight="1">
      <c r="A90" s="36"/>
      <c r="B90" s="29" t="s">
        <v>140</v>
      </c>
      <c r="C90" s="21" t="s">
        <v>141</v>
      </c>
      <c r="D90" s="57">
        <f>D91</f>
        <v>11709</v>
      </c>
      <c r="E90" s="58">
        <f>E91</f>
        <v>11123</v>
      </c>
      <c r="F90" s="131">
        <f>F91</f>
        <v>8129</v>
      </c>
      <c r="G90" s="132">
        <f>G91</f>
        <v>7543</v>
      </c>
      <c r="H90" s="109"/>
      <c r="K90" s="109"/>
    </row>
    <row r="91" spans="1:11" ht="30.75" customHeight="1">
      <c r="A91" s="36"/>
      <c r="B91" s="34" t="s">
        <v>42</v>
      </c>
      <c r="C91" s="21" t="s">
        <v>142</v>
      </c>
      <c r="D91" s="57">
        <v>11709</v>
      </c>
      <c r="E91" s="58">
        <v>11123</v>
      </c>
      <c r="F91" s="131">
        <v>8129</v>
      </c>
      <c r="G91" s="132">
        <v>7543</v>
      </c>
      <c r="H91" s="109"/>
      <c r="K91" s="109"/>
    </row>
    <row r="92" spans="1:11" ht="22.5" customHeight="1">
      <c r="A92" s="36"/>
      <c r="B92" s="27" t="s">
        <v>143</v>
      </c>
      <c r="C92" s="28" t="s">
        <v>144</v>
      </c>
      <c r="D92" s="56">
        <f>D93</f>
        <v>98</v>
      </c>
      <c r="E92" s="56">
        <f>E93</f>
        <v>0</v>
      </c>
      <c r="F92" s="130">
        <f>F93</f>
        <v>98</v>
      </c>
      <c r="G92" s="130">
        <f>G93</f>
        <v>0</v>
      </c>
      <c r="H92" s="109"/>
      <c r="K92" s="140"/>
    </row>
    <row r="93" spans="1:11" ht="18" customHeight="1">
      <c r="A93" s="36"/>
      <c r="B93" s="29" t="s">
        <v>145</v>
      </c>
      <c r="C93" s="21" t="s">
        <v>146</v>
      </c>
      <c r="D93" s="57">
        <f>D94</f>
        <v>98</v>
      </c>
      <c r="E93" s="56"/>
      <c r="F93" s="131">
        <f>F94</f>
        <v>98</v>
      </c>
      <c r="G93" s="130"/>
      <c r="H93" s="109"/>
      <c r="K93" s="109"/>
    </row>
    <row r="94" spans="1:11" ht="33.75" customHeight="1">
      <c r="A94" s="36"/>
      <c r="B94" s="34" t="s">
        <v>42</v>
      </c>
      <c r="C94" s="21" t="s">
        <v>147</v>
      </c>
      <c r="D94" s="57">
        <v>98</v>
      </c>
      <c r="E94" s="56"/>
      <c r="F94" s="131">
        <v>98</v>
      </c>
      <c r="G94" s="130"/>
      <c r="H94" s="109"/>
      <c r="K94" s="109"/>
    </row>
    <row r="95" spans="1:11" ht="19.5" customHeight="1">
      <c r="A95" s="36"/>
      <c r="B95" s="27" t="s">
        <v>148</v>
      </c>
      <c r="C95" s="28" t="s">
        <v>149</v>
      </c>
      <c r="D95" s="56">
        <f aca="true" t="shared" si="8" ref="D95:G96">D96</f>
        <v>1673</v>
      </c>
      <c r="E95" s="56">
        <f t="shared" si="8"/>
        <v>1673</v>
      </c>
      <c r="F95" s="130">
        <f t="shared" si="8"/>
        <v>1673</v>
      </c>
      <c r="G95" s="130">
        <f t="shared" si="8"/>
        <v>1673</v>
      </c>
      <c r="H95" s="109"/>
      <c r="K95" s="140"/>
    </row>
    <row r="96" spans="1:11" ht="69.75" customHeight="1">
      <c r="A96" s="36"/>
      <c r="B96" s="29" t="s">
        <v>150</v>
      </c>
      <c r="C96" s="21" t="s">
        <v>151</v>
      </c>
      <c r="D96" s="57">
        <f t="shared" si="8"/>
        <v>1673</v>
      </c>
      <c r="E96" s="57">
        <f t="shared" si="8"/>
        <v>1673</v>
      </c>
      <c r="F96" s="131">
        <f t="shared" si="8"/>
        <v>1673</v>
      </c>
      <c r="G96" s="131">
        <f t="shared" si="8"/>
        <v>1673</v>
      </c>
      <c r="H96" s="109"/>
      <c r="K96" s="109"/>
    </row>
    <row r="97" spans="1:11" ht="35.25" customHeight="1">
      <c r="A97" s="36"/>
      <c r="B97" s="34" t="s">
        <v>42</v>
      </c>
      <c r="C97" s="21" t="s">
        <v>152</v>
      </c>
      <c r="D97" s="57">
        <v>1673</v>
      </c>
      <c r="E97" s="57">
        <v>1673</v>
      </c>
      <c r="F97" s="131">
        <v>1673</v>
      </c>
      <c r="G97" s="131">
        <v>1673</v>
      </c>
      <c r="H97" s="109"/>
      <c r="K97" s="109"/>
    </row>
    <row r="98" spans="1:11" ht="15.75" customHeight="1">
      <c r="A98" s="36"/>
      <c r="B98" s="27" t="s">
        <v>153</v>
      </c>
      <c r="C98" s="28" t="s">
        <v>154</v>
      </c>
      <c r="D98" s="56">
        <f>D99</f>
        <v>300</v>
      </c>
      <c r="E98" s="44"/>
      <c r="F98" s="130">
        <f>F99</f>
        <v>300</v>
      </c>
      <c r="G98" s="122"/>
      <c r="H98" s="109"/>
      <c r="K98" s="109"/>
    </row>
    <row r="99" spans="1:11" ht="15.75" customHeight="1">
      <c r="A99" s="36"/>
      <c r="B99" s="29" t="s">
        <v>155</v>
      </c>
      <c r="C99" s="21" t="s">
        <v>156</v>
      </c>
      <c r="D99" s="57">
        <f>D100</f>
        <v>300</v>
      </c>
      <c r="E99" s="58"/>
      <c r="F99" s="131">
        <f>F100</f>
        <v>300</v>
      </c>
      <c r="G99" s="132"/>
      <c r="H99" s="109"/>
      <c r="K99" s="109"/>
    </row>
    <row r="100" spans="1:11" ht="32.25" customHeight="1">
      <c r="A100" s="36"/>
      <c r="B100" s="34" t="s">
        <v>42</v>
      </c>
      <c r="C100" s="21" t="s">
        <v>157</v>
      </c>
      <c r="D100" s="57">
        <v>300</v>
      </c>
      <c r="E100" s="58"/>
      <c r="F100" s="131">
        <v>300</v>
      </c>
      <c r="G100" s="132"/>
      <c r="H100" s="109"/>
      <c r="K100" s="109"/>
    </row>
    <row r="101" spans="1:11" ht="23.25" customHeight="1">
      <c r="A101" s="36"/>
      <c r="B101" s="27" t="s">
        <v>158</v>
      </c>
      <c r="C101" s="28" t="s">
        <v>159</v>
      </c>
      <c r="D101" s="56">
        <f aca="true" t="shared" si="9" ref="D101:G102">D102</f>
        <v>14432</v>
      </c>
      <c r="E101" s="56">
        <f t="shared" si="9"/>
        <v>14288</v>
      </c>
      <c r="F101" s="130">
        <f t="shared" si="9"/>
        <v>14289</v>
      </c>
      <c r="G101" s="130">
        <f t="shared" si="9"/>
        <v>14145</v>
      </c>
      <c r="H101" s="109"/>
      <c r="K101" s="140"/>
    </row>
    <row r="102" spans="1:11" ht="49.5" customHeight="1">
      <c r="A102" s="36"/>
      <c r="B102" s="29" t="s">
        <v>160</v>
      </c>
      <c r="C102" s="21" t="s">
        <v>161</v>
      </c>
      <c r="D102" s="57">
        <f t="shared" si="9"/>
        <v>14432</v>
      </c>
      <c r="E102" s="58">
        <f t="shared" si="9"/>
        <v>14288</v>
      </c>
      <c r="F102" s="131">
        <f t="shared" si="9"/>
        <v>14289</v>
      </c>
      <c r="G102" s="132">
        <f t="shared" si="9"/>
        <v>14145</v>
      </c>
      <c r="H102" s="109"/>
      <c r="K102" s="109"/>
    </row>
    <row r="103" spans="1:11" ht="36.75" customHeight="1">
      <c r="A103" s="36"/>
      <c r="B103" s="34" t="s">
        <v>42</v>
      </c>
      <c r="C103" s="21" t="s">
        <v>162</v>
      </c>
      <c r="D103" s="57">
        <v>14432</v>
      </c>
      <c r="E103" s="58">
        <v>14288</v>
      </c>
      <c r="F103" s="131">
        <v>14289</v>
      </c>
      <c r="G103" s="132">
        <v>14145</v>
      </c>
      <c r="H103" s="109"/>
      <c r="K103" s="109"/>
    </row>
    <row r="104" spans="1:11" ht="21" customHeight="1">
      <c r="A104" s="36"/>
      <c r="B104" s="60" t="s">
        <v>163</v>
      </c>
      <c r="C104" s="61" t="s">
        <v>164</v>
      </c>
      <c r="D104" s="56">
        <f>D105+D108+D115</f>
        <v>2775</v>
      </c>
      <c r="E104" s="56">
        <f>E105+E108+E115</f>
        <v>2038</v>
      </c>
      <c r="F104" s="130">
        <f>F105+F108+F115</f>
        <v>2770</v>
      </c>
      <c r="G104" s="130">
        <f>G105+G108+G115</f>
        <v>2037</v>
      </c>
      <c r="H104" s="109"/>
      <c r="K104" s="109"/>
    </row>
    <row r="105" spans="1:11" ht="21" customHeight="1">
      <c r="A105" s="36"/>
      <c r="B105" s="60" t="s">
        <v>165</v>
      </c>
      <c r="C105" s="61" t="s">
        <v>166</v>
      </c>
      <c r="D105" s="56">
        <f>D106</f>
        <v>505</v>
      </c>
      <c r="E105" s="56">
        <f>E106</f>
        <v>0</v>
      </c>
      <c r="F105" s="130">
        <f>F106</f>
        <v>502</v>
      </c>
      <c r="G105" s="130">
        <f>G106</f>
        <v>0</v>
      </c>
      <c r="H105" s="109"/>
      <c r="K105" s="109"/>
    </row>
    <row r="106" spans="1:11" ht="33" customHeight="1">
      <c r="A106" s="36"/>
      <c r="B106" s="62" t="s">
        <v>167</v>
      </c>
      <c r="C106" s="63" t="s">
        <v>168</v>
      </c>
      <c r="D106" s="57">
        <f>D107</f>
        <v>505</v>
      </c>
      <c r="E106" s="56"/>
      <c r="F106" s="131">
        <f>F107</f>
        <v>502</v>
      </c>
      <c r="G106" s="130"/>
      <c r="H106" s="109"/>
      <c r="K106" s="109"/>
    </row>
    <row r="107" spans="1:11" ht="19.5" customHeight="1">
      <c r="A107" s="36"/>
      <c r="B107" s="62" t="s">
        <v>169</v>
      </c>
      <c r="C107" s="63" t="s">
        <v>170</v>
      </c>
      <c r="D107" s="57">
        <v>505</v>
      </c>
      <c r="E107" s="56"/>
      <c r="F107" s="131">
        <v>502</v>
      </c>
      <c r="G107" s="130"/>
      <c r="H107" s="109"/>
      <c r="K107" s="109"/>
    </row>
    <row r="108" spans="1:11" ht="21.75" customHeight="1">
      <c r="A108" s="36"/>
      <c r="B108" s="16" t="s">
        <v>171</v>
      </c>
      <c r="C108" s="28" t="s">
        <v>172</v>
      </c>
      <c r="D108" s="56">
        <f>D109+D113+D111</f>
        <v>1860</v>
      </c>
      <c r="E108" s="56">
        <f>E109+E113+E111</f>
        <v>1650</v>
      </c>
      <c r="F108" s="130">
        <f>F109+F113+F111</f>
        <v>1858</v>
      </c>
      <c r="G108" s="130">
        <f>G109+G113+G111</f>
        <v>1649</v>
      </c>
      <c r="H108" s="109"/>
      <c r="K108" s="140"/>
    </row>
    <row r="109" spans="1:11" ht="22.5" customHeight="1">
      <c r="A109" s="36"/>
      <c r="B109" s="20" t="s">
        <v>173</v>
      </c>
      <c r="C109" s="21" t="s">
        <v>174</v>
      </c>
      <c r="D109" s="57">
        <f>D110</f>
        <v>125</v>
      </c>
      <c r="E109" s="56"/>
      <c r="F109" s="131">
        <f>F110</f>
        <v>125</v>
      </c>
      <c r="G109" s="130"/>
      <c r="H109" s="109"/>
      <c r="K109" s="109"/>
    </row>
    <row r="110" spans="1:11" ht="16.5" customHeight="1">
      <c r="A110" s="36"/>
      <c r="B110" s="20" t="s">
        <v>98</v>
      </c>
      <c r="C110" s="21" t="s">
        <v>175</v>
      </c>
      <c r="D110" s="57">
        <v>125</v>
      </c>
      <c r="E110" s="56"/>
      <c r="F110" s="131">
        <v>125</v>
      </c>
      <c r="G110" s="130"/>
      <c r="H110" s="109"/>
      <c r="K110" s="109"/>
    </row>
    <row r="111" spans="1:11" ht="51" customHeight="1">
      <c r="A111" s="36"/>
      <c r="B111" s="20" t="s">
        <v>176</v>
      </c>
      <c r="C111" s="21" t="s">
        <v>177</v>
      </c>
      <c r="D111" s="57">
        <f>D112</f>
        <v>1674</v>
      </c>
      <c r="E111" s="57">
        <f>E112</f>
        <v>1589</v>
      </c>
      <c r="F111" s="131">
        <f>F112</f>
        <v>1672</v>
      </c>
      <c r="G111" s="131">
        <f>G112</f>
        <v>1588</v>
      </c>
      <c r="H111" s="109"/>
      <c r="K111" s="109"/>
    </row>
    <row r="112" spans="1:11" ht="19.5" customHeight="1">
      <c r="A112" s="36"/>
      <c r="B112" s="20" t="s">
        <v>169</v>
      </c>
      <c r="C112" s="21" t="s">
        <v>178</v>
      </c>
      <c r="D112" s="57">
        <v>1674</v>
      </c>
      <c r="E112" s="57">
        <v>1589</v>
      </c>
      <c r="F112" s="131">
        <v>1672</v>
      </c>
      <c r="G112" s="131">
        <v>1588</v>
      </c>
      <c r="H112" s="109"/>
      <c r="K112" s="109"/>
    </row>
    <row r="113" spans="1:11" ht="34.5" customHeight="1">
      <c r="A113" s="36"/>
      <c r="B113" s="64" t="s">
        <v>179</v>
      </c>
      <c r="C113" s="21" t="s">
        <v>180</v>
      </c>
      <c r="D113" s="57">
        <f>D114</f>
        <v>61</v>
      </c>
      <c r="E113" s="57">
        <f>E114</f>
        <v>61</v>
      </c>
      <c r="F113" s="131">
        <f>F114</f>
        <v>61</v>
      </c>
      <c r="G113" s="131">
        <f>G114</f>
        <v>61</v>
      </c>
      <c r="H113" s="109"/>
      <c r="K113" s="109"/>
    </row>
    <row r="114" spans="1:11" ht="21.75" customHeight="1">
      <c r="A114" s="36"/>
      <c r="B114" s="29" t="s">
        <v>10</v>
      </c>
      <c r="C114" s="21" t="s">
        <v>181</v>
      </c>
      <c r="D114" s="57">
        <v>61</v>
      </c>
      <c r="E114" s="19">
        <v>61</v>
      </c>
      <c r="F114" s="131">
        <v>61</v>
      </c>
      <c r="G114" s="112">
        <v>61</v>
      </c>
      <c r="H114" s="109"/>
      <c r="K114" s="109"/>
    </row>
    <row r="115" spans="1:11" ht="20.25" customHeight="1">
      <c r="A115" s="36"/>
      <c r="B115" s="27" t="s">
        <v>182</v>
      </c>
      <c r="C115" s="28" t="s">
        <v>183</v>
      </c>
      <c r="D115" s="56">
        <f>D116+D118</f>
        <v>410</v>
      </c>
      <c r="E115" s="56">
        <f>E116</f>
        <v>388</v>
      </c>
      <c r="F115" s="130">
        <f>F116+F118</f>
        <v>410</v>
      </c>
      <c r="G115" s="130">
        <f>G116</f>
        <v>388</v>
      </c>
      <c r="H115" s="109"/>
      <c r="K115" s="140"/>
    </row>
    <row r="116" spans="1:11" ht="34.5" customHeight="1">
      <c r="A116" s="36"/>
      <c r="B116" s="29" t="s">
        <v>184</v>
      </c>
      <c r="C116" s="21" t="s">
        <v>185</v>
      </c>
      <c r="D116" s="57">
        <f>D117</f>
        <v>388</v>
      </c>
      <c r="E116" s="57">
        <f>E117</f>
        <v>388</v>
      </c>
      <c r="F116" s="131">
        <f>F117</f>
        <v>388</v>
      </c>
      <c r="G116" s="131">
        <f>G117</f>
        <v>388</v>
      </c>
      <c r="H116" s="109"/>
      <c r="K116" s="109"/>
    </row>
    <row r="117" spans="1:11" ht="18.75" customHeight="1">
      <c r="A117" s="36"/>
      <c r="B117" s="29" t="s">
        <v>10</v>
      </c>
      <c r="C117" s="21" t="s">
        <v>186</v>
      </c>
      <c r="D117" s="57">
        <v>388</v>
      </c>
      <c r="E117" s="19">
        <v>388</v>
      </c>
      <c r="F117" s="131">
        <v>388</v>
      </c>
      <c r="G117" s="112">
        <v>388</v>
      </c>
      <c r="H117" s="109"/>
      <c r="K117" s="109"/>
    </row>
    <row r="118" spans="1:11" ht="18.75" customHeight="1">
      <c r="A118" s="36"/>
      <c r="B118" s="29" t="s">
        <v>96</v>
      </c>
      <c r="C118" s="21" t="s">
        <v>187</v>
      </c>
      <c r="D118" s="57">
        <f>D119</f>
        <v>22</v>
      </c>
      <c r="E118" s="57">
        <f>E119</f>
        <v>0</v>
      </c>
      <c r="F118" s="131">
        <f>F119</f>
        <v>22</v>
      </c>
      <c r="G118" s="131">
        <f>G119</f>
        <v>0</v>
      </c>
      <c r="H118" s="109"/>
      <c r="K118" s="109"/>
    </row>
    <row r="119" spans="1:11" ht="18.75" customHeight="1">
      <c r="A119" s="36"/>
      <c r="B119" s="65" t="s">
        <v>98</v>
      </c>
      <c r="C119" s="21" t="s">
        <v>188</v>
      </c>
      <c r="D119" s="57">
        <v>22</v>
      </c>
      <c r="E119" s="58"/>
      <c r="F119" s="131">
        <v>22</v>
      </c>
      <c r="G119" s="132"/>
      <c r="H119" s="109"/>
      <c r="K119" s="109"/>
    </row>
    <row r="120" spans="1:11" ht="20.25" customHeight="1">
      <c r="A120" s="36"/>
      <c r="B120" s="27" t="s">
        <v>189</v>
      </c>
      <c r="C120" s="28" t="s">
        <v>190</v>
      </c>
      <c r="D120" s="56">
        <f>D121+D123</f>
        <v>2291</v>
      </c>
      <c r="E120" s="56">
        <f>E121+E123</f>
        <v>46</v>
      </c>
      <c r="F120" s="130">
        <f>F121+F123</f>
        <v>2291</v>
      </c>
      <c r="G120" s="130">
        <f>G121+G123</f>
        <v>46</v>
      </c>
      <c r="H120" s="109"/>
      <c r="K120" s="109"/>
    </row>
    <row r="121" spans="1:11" ht="34.5" customHeight="1">
      <c r="A121" s="36"/>
      <c r="B121" s="29" t="s">
        <v>191</v>
      </c>
      <c r="C121" s="21" t="s">
        <v>192</v>
      </c>
      <c r="D121" s="57">
        <f>D122</f>
        <v>2243</v>
      </c>
      <c r="E121" s="19"/>
      <c r="F121" s="131">
        <f>F122</f>
        <v>2243</v>
      </c>
      <c r="G121" s="112"/>
      <c r="H121" s="109"/>
      <c r="K121" s="109"/>
    </row>
    <row r="122" spans="1:11" ht="25.5" customHeight="1">
      <c r="A122" s="36"/>
      <c r="B122" s="29" t="s">
        <v>35</v>
      </c>
      <c r="C122" s="21" t="s">
        <v>193</v>
      </c>
      <c r="D122" s="57">
        <v>2243</v>
      </c>
      <c r="E122" s="19"/>
      <c r="F122" s="131">
        <v>2243</v>
      </c>
      <c r="G122" s="112"/>
      <c r="H122" s="109"/>
      <c r="K122" s="109"/>
    </row>
    <row r="123" spans="1:11" ht="33.75" customHeight="1">
      <c r="A123" s="36"/>
      <c r="B123" s="29" t="s">
        <v>194</v>
      </c>
      <c r="C123" s="21" t="s">
        <v>195</v>
      </c>
      <c r="D123" s="57">
        <f>D124</f>
        <v>48</v>
      </c>
      <c r="E123" s="57">
        <f>E124</f>
        <v>46</v>
      </c>
      <c r="F123" s="131">
        <f>F124</f>
        <v>48</v>
      </c>
      <c r="G123" s="131">
        <f>G124</f>
        <v>46</v>
      </c>
      <c r="H123" s="109"/>
      <c r="K123" s="109"/>
    </row>
    <row r="124" spans="1:11" ht="26.25" customHeight="1">
      <c r="A124" s="36"/>
      <c r="B124" s="29" t="s">
        <v>35</v>
      </c>
      <c r="C124" s="21" t="s">
        <v>196</v>
      </c>
      <c r="D124" s="57">
        <v>48</v>
      </c>
      <c r="E124" s="19">
        <v>46</v>
      </c>
      <c r="F124" s="131">
        <v>48</v>
      </c>
      <c r="G124" s="112">
        <v>46</v>
      </c>
      <c r="H124" s="109"/>
      <c r="K124" s="109"/>
    </row>
    <row r="125" spans="1:11" ht="22.5" customHeight="1">
      <c r="A125" s="36"/>
      <c r="B125" s="27" t="s">
        <v>197</v>
      </c>
      <c r="C125" s="28" t="s">
        <v>198</v>
      </c>
      <c r="D125" s="56">
        <f>D126</f>
        <v>300</v>
      </c>
      <c r="E125" s="44"/>
      <c r="F125" s="130">
        <f>F126</f>
        <v>300</v>
      </c>
      <c r="G125" s="122"/>
      <c r="H125" s="109"/>
      <c r="K125" s="109"/>
    </row>
    <row r="126" spans="1:11" ht="39.75" customHeight="1">
      <c r="A126" s="36"/>
      <c r="B126" s="29" t="s">
        <v>199</v>
      </c>
      <c r="C126" s="21" t="s">
        <v>200</v>
      </c>
      <c r="D126" s="57">
        <f>D127</f>
        <v>300</v>
      </c>
      <c r="E126" s="19"/>
      <c r="F126" s="131">
        <v>300</v>
      </c>
      <c r="G126" s="112"/>
      <c r="H126" s="109"/>
      <c r="K126" s="109"/>
    </row>
    <row r="127" spans="1:11" ht="36" customHeight="1">
      <c r="A127" s="36"/>
      <c r="B127" s="29" t="s">
        <v>201</v>
      </c>
      <c r="C127" s="21" t="s">
        <v>202</v>
      </c>
      <c r="D127" s="57">
        <v>300</v>
      </c>
      <c r="E127" s="19"/>
      <c r="F127" s="131">
        <v>300</v>
      </c>
      <c r="G127" s="112"/>
      <c r="H127" s="109"/>
      <c r="K127" s="109"/>
    </row>
    <row r="128" spans="1:11" ht="31.5" customHeight="1">
      <c r="A128" s="66">
        <v>748</v>
      </c>
      <c r="B128" s="12" t="s">
        <v>203</v>
      </c>
      <c r="C128" s="13"/>
      <c r="D128" s="14">
        <f>D129+D135+D142+D154</f>
        <v>25989</v>
      </c>
      <c r="E128" s="14">
        <f>E129+E135+E142+E154</f>
        <v>4619</v>
      </c>
      <c r="F128" s="133">
        <f>F129+F135+F142+F154</f>
        <v>25931</v>
      </c>
      <c r="G128" s="133">
        <f>G129+G135+G142+G154</f>
        <v>4619</v>
      </c>
      <c r="H128" s="109"/>
      <c r="K128" s="109"/>
    </row>
    <row r="129" spans="1:11" ht="18" customHeight="1">
      <c r="A129" s="66"/>
      <c r="B129" s="37" t="s">
        <v>135</v>
      </c>
      <c r="C129" s="17" t="s">
        <v>136</v>
      </c>
      <c r="D129" s="44">
        <f>D130+D133</f>
        <v>1897</v>
      </c>
      <c r="E129" s="44">
        <f>E130+E133</f>
        <v>74</v>
      </c>
      <c r="F129" s="122">
        <f>F130+F133</f>
        <v>1897</v>
      </c>
      <c r="G129" s="122">
        <f>G130+G133</f>
        <v>74</v>
      </c>
      <c r="H129" s="109"/>
      <c r="K129" s="109"/>
    </row>
    <row r="130" spans="1:11" ht="19.5" customHeight="1">
      <c r="A130" s="66"/>
      <c r="B130" s="20" t="s">
        <v>204</v>
      </c>
      <c r="C130" s="21" t="s">
        <v>205</v>
      </c>
      <c r="D130" s="58">
        <f>SUM(D131:D132)</f>
        <v>1819</v>
      </c>
      <c r="E130" s="19"/>
      <c r="F130" s="132">
        <f>SUM(F131:F132)</f>
        <v>1819</v>
      </c>
      <c r="G130" s="112"/>
      <c r="H130" s="109"/>
      <c r="K130" s="109"/>
    </row>
    <row r="131" spans="1:11" ht="35.25" customHeight="1">
      <c r="A131" s="66"/>
      <c r="B131" s="29" t="s">
        <v>201</v>
      </c>
      <c r="C131" s="21" t="s">
        <v>206</v>
      </c>
      <c r="D131" s="58">
        <v>380</v>
      </c>
      <c r="E131" s="19"/>
      <c r="F131" s="132">
        <v>380</v>
      </c>
      <c r="G131" s="112"/>
      <c r="H131" s="109"/>
      <c r="K131" s="109"/>
    </row>
    <row r="132" spans="1:11" ht="49.5" customHeight="1">
      <c r="A132" s="66"/>
      <c r="B132" s="29" t="s">
        <v>37</v>
      </c>
      <c r="C132" s="21" t="s">
        <v>207</v>
      </c>
      <c r="D132" s="58">
        <v>1439</v>
      </c>
      <c r="E132" s="19"/>
      <c r="F132" s="132">
        <v>1439</v>
      </c>
      <c r="G132" s="112"/>
      <c r="H132" s="109"/>
      <c r="K132" s="109"/>
    </row>
    <row r="133" spans="1:11" ht="32.25" customHeight="1">
      <c r="A133" s="66"/>
      <c r="B133" s="29" t="s">
        <v>194</v>
      </c>
      <c r="C133" s="21" t="s">
        <v>208</v>
      </c>
      <c r="D133" s="58">
        <f>D134</f>
        <v>78</v>
      </c>
      <c r="E133" s="58">
        <f>E134</f>
        <v>74</v>
      </c>
      <c r="F133" s="132">
        <f>F134</f>
        <v>78</v>
      </c>
      <c r="G133" s="132">
        <f>G134</f>
        <v>74</v>
      </c>
      <c r="H133" s="109"/>
      <c r="K133" s="109"/>
    </row>
    <row r="134" spans="1:11" ht="33.75" customHeight="1">
      <c r="A134" s="66"/>
      <c r="B134" s="34" t="s">
        <v>42</v>
      </c>
      <c r="C134" s="21" t="s">
        <v>209</v>
      </c>
      <c r="D134" s="58">
        <v>78</v>
      </c>
      <c r="E134" s="58">
        <v>74</v>
      </c>
      <c r="F134" s="132">
        <v>78</v>
      </c>
      <c r="G134" s="132">
        <v>74</v>
      </c>
      <c r="H134" s="109"/>
      <c r="K134" s="109"/>
    </row>
    <row r="135" spans="1:11" ht="18.75" customHeight="1">
      <c r="A135" s="66"/>
      <c r="B135" s="67" t="s">
        <v>210</v>
      </c>
      <c r="C135" s="68" t="s">
        <v>211</v>
      </c>
      <c r="D135" s="53">
        <f>D136+D138+D140</f>
        <v>1392</v>
      </c>
      <c r="E135" s="53">
        <f>E136+E138+E140</f>
        <v>535</v>
      </c>
      <c r="F135" s="128">
        <f>F136+F138+F140</f>
        <v>1389</v>
      </c>
      <c r="G135" s="128">
        <f>G136+G138+G140</f>
        <v>535</v>
      </c>
      <c r="H135" s="109"/>
      <c r="K135" s="140"/>
    </row>
    <row r="136" spans="1:11" ht="18.75" customHeight="1">
      <c r="A136" s="66"/>
      <c r="B136" s="59" t="s">
        <v>212</v>
      </c>
      <c r="C136" s="21" t="s">
        <v>213</v>
      </c>
      <c r="D136" s="52">
        <f>D137</f>
        <v>849</v>
      </c>
      <c r="E136" s="51"/>
      <c r="F136" s="127">
        <f>F137</f>
        <v>848</v>
      </c>
      <c r="G136" s="126"/>
      <c r="H136" s="109"/>
      <c r="K136" s="109"/>
    </row>
    <row r="137" spans="1:11" ht="34.5" customHeight="1">
      <c r="A137" s="66"/>
      <c r="B137" s="20" t="s">
        <v>201</v>
      </c>
      <c r="C137" s="21" t="s">
        <v>214</v>
      </c>
      <c r="D137" s="52">
        <v>849</v>
      </c>
      <c r="E137" s="51"/>
      <c r="F137" s="127">
        <v>848</v>
      </c>
      <c r="G137" s="126"/>
      <c r="H137" s="109"/>
      <c r="K137" s="109"/>
    </row>
    <row r="138" spans="1:11" ht="34.5" customHeight="1">
      <c r="A138" s="66"/>
      <c r="B138" s="29" t="s">
        <v>194</v>
      </c>
      <c r="C138" s="21" t="s">
        <v>215</v>
      </c>
      <c r="D138" s="52">
        <f>D139</f>
        <v>134</v>
      </c>
      <c r="E138" s="52">
        <f>E139</f>
        <v>128</v>
      </c>
      <c r="F138" s="127">
        <f>F139</f>
        <v>134</v>
      </c>
      <c r="G138" s="127">
        <f>G139</f>
        <v>128</v>
      </c>
      <c r="H138" s="109"/>
      <c r="K138" s="109"/>
    </row>
    <row r="139" spans="1:11" ht="34.5" customHeight="1">
      <c r="A139" s="66"/>
      <c r="B139" s="34" t="s">
        <v>42</v>
      </c>
      <c r="C139" s="21" t="s">
        <v>216</v>
      </c>
      <c r="D139" s="52">
        <v>134</v>
      </c>
      <c r="E139" s="51">
        <v>128</v>
      </c>
      <c r="F139" s="127">
        <v>134</v>
      </c>
      <c r="G139" s="126">
        <v>128</v>
      </c>
      <c r="H139" s="109"/>
      <c r="K139" s="109"/>
    </row>
    <row r="140" spans="1:11" ht="36" customHeight="1">
      <c r="A140" s="66"/>
      <c r="B140" s="29" t="s">
        <v>217</v>
      </c>
      <c r="C140" s="21" t="s">
        <v>218</v>
      </c>
      <c r="D140" s="52">
        <f>D141</f>
        <v>409</v>
      </c>
      <c r="E140" s="52">
        <f>E141</f>
        <v>407</v>
      </c>
      <c r="F140" s="127">
        <f>F141</f>
        <v>407</v>
      </c>
      <c r="G140" s="127">
        <f>G141</f>
        <v>407</v>
      </c>
      <c r="H140" s="109"/>
      <c r="K140" s="109"/>
    </row>
    <row r="141" spans="1:11" ht="32.25" customHeight="1">
      <c r="A141" s="66"/>
      <c r="B141" s="34" t="s">
        <v>42</v>
      </c>
      <c r="C141" s="21" t="s">
        <v>219</v>
      </c>
      <c r="D141" s="52">
        <v>409</v>
      </c>
      <c r="E141" s="52">
        <v>407</v>
      </c>
      <c r="F141" s="127">
        <v>407</v>
      </c>
      <c r="G141" s="127">
        <v>407</v>
      </c>
      <c r="H141" s="109"/>
      <c r="K141" s="109"/>
    </row>
    <row r="142" spans="1:11" ht="18" customHeight="1">
      <c r="A142" s="36"/>
      <c r="B142" s="16" t="s">
        <v>148</v>
      </c>
      <c r="C142" s="28" t="s">
        <v>149</v>
      </c>
      <c r="D142" s="44">
        <f>D143+D146+D148+D150+D152</f>
        <v>20616</v>
      </c>
      <c r="E142" s="44">
        <f>E143+E146+E148+E150+E152</f>
        <v>4010</v>
      </c>
      <c r="F142" s="122">
        <f>F143+F146+F148+F150+F152</f>
        <v>20571</v>
      </c>
      <c r="G142" s="122">
        <f>G143+G146+G148+G150+G152</f>
        <v>4010</v>
      </c>
      <c r="H142" s="109"/>
      <c r="K142" s="109"/>
    </row>
    <row r="143" spans="1:11" ht="32.25" customHeight="1">
      <c r="A143" s="36"/>
      <c r="B143" s="20" t="s">
        <v>220</v>
      </c>
      <c r="C143" s="21" t="s">
        <v>221</v>
      </c>
      <c r="D143" s="58">
        <f>SUM(D144:D145)</f>
        <v>11726</v>
      </c>
      <c r="E143" s="19"/>
      <c r="F143" s="132">
        <f>SUM(F144:F145)</f>
        <v>11681</v>
      </c>
      <c r="G143" s="112"/>
      <c r="H143" s="109"/>
      <c r="K143" s="109"/>
    </row>
    <row r="144" spans="1:11" ht="32.25" customHeight="1">
      <c r="A144" s="36"/>
      <c r="B144" s="29" t="s">
        <v>201</v>
      </c>
      <c r="C144" s="21" t="s">
        <v>222</v>
      </c>
      <c r="D144" s="58">
        <v>8482</v>
      </c>
      <c r="E144" s="19"/>
      <c r="F144" s="132">
        <v>8437</v>
      </c>
      <c r="G144" s="112"/>
      <c r="H144" s="109"/>
      <c r="K144" s="109"/>
    </row>
    <row r="145" spans="1:11" ht="47.25" customHeight="1">
      <c r="A145" s="36"/>
      <c r="B145" s="29" t="s">
        <v>37</v>
      </c>
      <c r="C145" s="21" t="s">
        <v>223</v>
      </c>
      <c r="D145" s="58">
        <v>3244</v>
      </c>
      <c r="E145" s="19"/>
      <c r="F145" s="132">
        <v>3244</v>
      </c>
      <c r="G145" s="112"/>
      <c r="H145" s="109"/>
      <c r="K145" s="109"/>
    </row>
    <row r="146" spans="1:11" ht="34.5" customHeight="1">
      <c r="A146" s="36"/>
      <c r="B146" s="29" t="s">
        <v>224</v>
      </c>
      <c r="C146" s="21" t="s">
        <v>225</v>
      </c>
      <c r="D146" s="58">
        <f>D147</f>
        <v>82</v>
      </c>
      <c r="E146" s="58">
        <f>E147</f>
        <v>73</v>
      </c>
      <c r="F146" s="132">
        <f>F147</f>
        <v>82</v>
      </c>
      <c r="G146" s="132">
        <f>G147</f>
        <v>73</v>
      </c>
      <c r="H146" s="109"/>
      <c r="K146" s="109"/>
    </row>
    <row r="147" spans="1:11" ht="39.75" customHeight="1">
      <c r="A147" s="36"/>
      <c r="B147" s="34" t="s">
        <v>42</v>
      </c>
      <c r="C147" s="21" t="s">
        <v>226</v>
      </c>
      <c r="D147" s="58">
        <v>82</v>
      </c>
      <c r="E147" s="58">
        <v>73</v>
      </c>
      <c r="F147" s="132">
        <v>82</v>
      </c>
      <c r="G147" s="132">
        <v>73</v>
      </c>
      <c r="H147" s="109"/>
      <c r="K147" s="109"/>
    </row>
    <row r="148" spans="1:11" ht="18" customHeight="1">
      <c r="A148" s="69"/>
      <c r="B148" s="20" t="s">
        <v>227</v>
      </c>
      <c r="C148" s="21" t="s">
        <v>228</v>
      </c>
      <c r="D148" s="22">
        <f>D149</f>
        <v>395</v>
      </c>
      <c r="E148" s="25"/>
      <c r="F148" s="113">
        <f>F149</f>
        <v>395</v>
      </c>
      <c r="G148" s="114"/>
      <c r="H148" s="109"/>
      <c r="K148" s="109"/>
    </row>
    <row r="149" spans="1:11" ht="50.25" customHeight="1">
      <c r="A149" s="70"/>
      <c r="B149" s="29" t="s">
        <v>37</v>
      </c>
      <c r="C149" s="21" t="s">
        <v>229</v>
      </c>
      <c r="D149" s="50">
        <v>395</v>
      </c>
      <c r="E149" s="51"/>
      <c r="F149" s="125">
        <v>395</v>
      </c>
      <c r="G149" s="126"/>
      <c r="H149" s="109"/>
      <c r="K149" s="109"/>
    </row>
    <row r="150" spans="1:11" ht="15.75" customHeight="1">
      <c r="A150" s="69"/>
      <c r="B150" s="20" t="s">
        <v>230</v>
      </c>
      <c r="C150" s="21" t="s">
        <v>231</v>
      </c>
      <c r="D150" s="22">
        <f>D151</f>
        <v>4269</v>
      </c>
      <c r="E150" s="25"/>
      <c r="F150" s="113">
        <f>F151</f>
        <v>4269</v>
      </c>
      <c r="G150" s="114"/>
      <c r="H150" s="109"/>
      <c r="K150" s="109"/>
    </row>
    <row r="151" spans="1:11" ht="48" customHeight="1">
      <c r="A151" s="69"/>
      <c r="B151" s="29" t="s">
        <v>37</v>
      </c>
      <c r="C151" s="21" t="s">
        <v>232</v>
      </c>
      <c r="D151" s="50">
        <v>4269</v>
      </c>
      <c r="E151" s="51"/>
      <c r="F151" s="125">
        <v>4269</v>
      </c>
      <c r="G151" s="126"/>
      <c r="H151" s="109"/>
      <c r="K151" s="109"/>
    </row>
    <row r="152" spans="1:11" ht="35.25" customHeight="1">
      <c r="A152" s="69"/>
      <c r="B152" s="29" t="s">
        <v>194</v>
      </c>
      <c r="C152" s="21" t="s">
        <v>233</v>
      </c>
      <c r="D152" s="50">
        <f>D153</f>
        <v>4144</v>
      </c>
      <c r="E152" s="51">
        <f>E153</f>
        <v>3937</v>
      </c>
      <c r="F152" s="125">
        <f>F153</f>
        <v>4144</v>
      </c>
      <c r="G152" s="126">
        <f>G153</f>
        <v>3937</v>
      </c>
      <c r="H152" s="109"/>
      <c r="K152" s="109"/>
    </row>
    <row r="153" spans="1:11" ht="30.75" customHeight="1">
      <c r="A153" s="69"/>
      <c r="B153" s="34" t="s">
        <v>42</v>
      </c>
      <c r="C153" s="21" t="s">
        <v>234</v>
      </c>
      <c r="D153" s="50">
        <v>4144</v>
      </c>
      <c r="E153" s="51">
        <v>3937</v>
      </c>
      <c r="F153" s="125">
        <v>4144</v>
      </c>
      <c r="G153" s="126">
        <v>3937</v>
      </c>
      <c r="H153" s="109"/>
      <c r="K153" s="109"/>
    </row>
    <row r="154" spans="1:11" ht="21" customHeight="1">
      <c r="A154" s="69"/>
      <c r="B154" s="16" t="s">
        <v>235</v>
      </c>
      <c r="C154" s="28" t="s">
        <v>236</v>
      </c>
      <c r="D154" s="53">
        <f>D155</f>
        <v>2084</v>
      </c>
      <c r="E154" s="71"/>
      <c r="F154" s="128">
        <f>F155</f>
        <v>2074</v>
      </c>
      <c r="G154" s="134"/>
      <c r="H154" s="109"/>
      <c r="K154" s="109"/>
    </row>
    <row r="155" spans="1:11" ht="71.25" customHeight="1">
      <c r="A155" s="69"/>
      <c r="B155" s="20" t="s">
        <v>237</v>
      </c>
      <c r="C155" s="21" t="s">
        <v>238</v>
      </c>
      <c r="D155" s="22">
        <f>D156</f>
        <v>2084</v>
      </c>
      <c r="E155" s="19"/>
      <c r="F155" s="113">
        <f>F156</f>
        <v>2074</v>
      </c>
      <c r="G155" s="112"/>
      <c r="H155" s="109"/>
      <c r="K155" s="109"/>
    </row>
    <row r="156" spans="1:11" ht="20.25" customHeight="1">
      <c r="A156" s="69"/>
      <c r="B156" s="29" t="s">
        <v>35</v>
      </c>
      <c r="C156" s="21" t="s">
        <v>239</v>
      </c>
      <c r="D156" s="52">
        <v>2084</v>
      </c>
      <c r="E156" s="19"/>
      <c r="F156" s="127">
        <v>2074</v>
      </c>
      <c r="G156" s="112"/>
      <c r="H156" s="109"/>
      <c r="K156" s="109"/>
    </row>
    <row r="157" spans="1:11" ht="33" customHeight="1">
      <c r="A157" s="66">
        <v>749</v>
      </c>
      <c r="B157" s="12" t="s">
        <v>240</v>
      </c>
      <c r="C157" s="13"/>
      <c r="D157" s="14">
        <f>D174+D164+D158+D161</f>
        <v>24141</v>
      </c>
      <c r="E157" s="14">
        <f>E174+E164+E158+E161</f>
        <v>23918</v>
      </c>
      <c r="F157" s="133">
        <f>F174+F164+F158+F161</f>
        <v>23745</v>
      </c>
      <c r="G157" s="133">
        <f>G174+G164+G158+G161</f>
        <v>23537</v>
      </c>
      <c r="H157" s="109"/>
      <c r="K157" s="109"/>
    </row>
    <row r="158" spans="1:11" ht="18" customHeight="1">
      <c r="A158" s="66"/>
      <c r="B158" s="37" t="s">
        <v>31</v>
      </c>
      <c r="C158" s="17" t="s">
        <v>32</v>
      </c>
      <c r="D158" s="44">
        <f>D159</f>
        <v>65</v>
      </c>
      <c r="E158" s="44"/>
      <c r="F158" s="122">
        <f>F159</f>
        <v>65</v>
      </c>
      <c r="G158" s="122"/>
      <c r="H158" s="109"/>
      <c r="K158" s="109"/>
    </row>
    <row r="159" spans="1:11" ht="21.75" customHeight="1">
      <c r="A159" s="66"/>
      <c r="B159" s="40" t="s">
        <v>39</v>
      </c>
      <c r="C159" s="31" t="s">
        <v>40</v>
      </c>
      <c r="D159" s="58">
        <f>D160</f>
        <v>65</v>
      </c>
      <c r="E159" s="58"/>
      <c r="F159" s="132">
        <f>F160</f>
        <v>65</v>
      </c>
      <c r="G159" s="132"/>
      <c r="H159" s="109"/>
      <c r="K159" s="109"/>
    </row>
    <row r="160" spans="1:11" ht="35.25" customHeight="1">
      <c r="A160" s="66"/>
      <c r="B160" s="34" t="s">
        <v>42</v>
      </c>
      <c r="C160" s="31" t="s">
        <v>43</v>
      </c>
      <c r="D160" s="58">
        <v>65</v>
      </c>
      <c r="E160" s="44"/>
      <c r="F160" s="132">
        <v>65</v>
      </c>
      <c r="G160" s="122"/>
      <c r="H160" s="109"/>
      <c r="K160" s="109"/>
    </row>
    <row r="161" spans="1:11" ht="16.5" customHeight="1">
      <c r="A161" s="66"/>
      <c r="B161" s="72" t="s">
        <v>210</v>
      </c>
      <c r="C161" s="73" t="s">
        <v>211</v>
      </c>
      <c r="D161" s="44">
        <f>D162</f>
        <v>20</v>
      </c>
      <c r="E161" s="44"/>
      <c r="F161" s="122">
        <f>F162</f>
        <v>20</v>
      </c>
      <c r="G161" s="122"/>
      <c r="H161" s="109"/>
      <c r="K161" s="109"/>
    </row>
    <row r="162" spans="1:11" ht="34.5" customHeight="1">
      <c r="A162" s="66"/>
      <c r="B162" s="29" t="s">
        <v>217</v>
      </c>
      <c r="C162" s="32" t="s">
        <v>218</v>
      </c>
      <c r="D162" s="58">
        <f>D163</f>
        <v>20</v>
      </c>
      <c r="E162" s="44"/>
      <c r="F162" s="132">
        <f>F163</f>
        <v>20</v>
      </c>
      <c r="G162" s="122"/>
      <c r="H162" s="109"/>
      <c r="K162" s="109"/>
    </row>
    <row r="163" spans="1:11" ht="34.5" customHeight="1">
      <c r="A163" s="66"/>
      <c r="B163" s="34" t="s">
        <v>42</v>
      </c>
      <c r="C163" s="32" t="s">
        <v>219</v>
      </c>
      <c r="D163" s="58">
        <v>20</v>
      </c>
      <c r="E163" s="44"/>
      <c r="F163" s="132">
        <v>20</v>
      </c>
      <c r="G163" s="122"/>
      <c r="H163" s="109"/>
      <c r="K163" s="109"/>
    </row>
    <row r="164" spans="1:11" ht="21" customHeight="1">
      <c r="A164" s="15"/>
      <c r="B164" s="74" t="s">
        <v>241</v>
      </c>
      <c r="C164" s="28" t="s">
        <v>242</v>
      </c>
      <c r="D164" s="46">
        <f>D165+D167</f>
        <v>19681</v>
      </c>
      <c r="E164" s="46">
        <f>E165+E167</f>
        <v>19681</v>
      </c>
      <c r="F164" s="123">
        <f>F165+F167</f>
        <v>19300</v>
      </c>
      <c r="G164" s="123">
        <f>G165+G167</f>
        <v>19300</v>
      </c>
      <c r="H164" s="109"/>
      <c r="K164" s="140"/>
    </row>
    <row r="165" spans="1:11" ht="32.25" customHeight="1">
      <c r="A165" s="15"/>
      <c r="B165" s="65" t="s">
        <v>243</v>
      </c>
      <c r="C165" s="21" t="s">
        <v>244</v>
      </c>
      <c r="D165" s="48">
        <f>D166</f>
        <v>285</v>
      </c>
      <c r="E165" s="48">
        <f>E166</f>
        <v>285</v>
      </c>
      <c r="F165" s="124">
        <f>F166</f>
        <v>208</v>
      </c>
      <c r="G165" s="124">
        <f>G166</f>
        <v>208</v>
      </c>
      <c r="H165" s="109"/>
      <c r="K165" s="109"/>
    </row>
    <row r="166" spans="1:11" ht="17.25" customHeight="1">
      <c r="A166" s="15"/>
      <c r="B166" s="65" t="s">
        <v>169</v>
      </c>
      <c r="C166" s="21" t="s">
        <v>245</v>
      </c>
      <c r="D166" s="48">
        <v>285</v>
      </c>
      <c r="E166" s="48">
        <v>285</v>
      </c>
      <c r="F166" s="124">
        <v>208</v>
      </c>
      <c r="G166" s="124">
        <v>208</v>
      </c>
      <c r="H166" s="109"/>
      <c r="K166" s="109"/>
    </row>
    <row r="167" spans="1:11" ht="30.75" customHeight="1">
      <c r="A167" s="15"/>
      <c r="B167" s="65" t="s">
        <v>246</v>
      </c>
      <c r="C167" s="21" t="s">
        <v>247</v>
      </c>
      <c r="D167" s="58">
        <f>D168+D170+D172</f>
        <v>19396</v>
      </c>
      <c r="E167" s="58">
        <f>E168+E170+E172</f>
        <v>19396</v>
      </c>
      <c r="F167" s="132">
        <f>F168+F170+F172</f>
        <v>19092</v>
      </c>
      <c r="G167" s="132">
        <f>G168+G170+G172</f>
        <v>19092</v>
      </c>
      <c r="H167" s="109"/>
      <c r="K167" s="109"/>
    </row>
    <row r="168" spans="1:11" ht="18.75" customHeight="1">
      <c r="A168" s="15"/>
      <c r="B168" s="65" t="s">
        <v>248</v>
      </c>
      <c r="C168" s="21" t="s">
        <v>249</v>
      </c>
      <c r="D168" s="75">
        <f>D169</f>
        <v>9537</v>
      </c>
      <c r="E168" s="19">
        <f>E169</f>
        <v>9537</v>
      </c>
      <c r="F168" s="135">
        <f>F169</f>
        <v>9473</v>
      </c>
      <c r="G168" s="112">
        <f>G169</f>
        <v>9473</v>
      </c>
      <c r="H168" s="109"/>
      <c r="K168" s="109"/>
    </row>
    <row r="169" spans="1:11" ht="20.25" customHeight="1">
      <c r="A169" s="15"/>
      <c r="B169" s="65" t="s">
        <v>169</v>
      </c>
      <c r="C169" s="21" t="s">
        <v>250</v>
      </c>
      <c r="D169" s="75">
        <v>9537</v>
      </c>
      <c r="E169" s="19">
        <v>9537</v>
      </c>
      <c r="F169" s="135">
        <v>9473</v>
      </c>
      <c r="G169" s="112">
        <v>9473</v>
      </c>
      <c r="H169" s="109"/>
      <c r="K169" s="109"/>
    </row>
    <row r="170" spans="1:11" ht="20.25" customHeight="1">
      <c r="A170" s="15"/>
      <c r="B170" s="65" t="s">
        <v>251</v>
      </c>
      <c r="C170" s="21" t="s">
        <v>252</v>
      </c>
      <c r="D170" s="75">
        <f>D171</f>
        <v>6694</v>
      </c>
      <c r="E170" s="19">
        <f>E171</f>
        <v>6694</v>
      </c>
      <c r="F170" s="135">
        <f>F171</f>
        <v>6489</v>
      </c>
      <c r="G170" s="112">
        <f>G171</f>
        <v>6489</v>
      </c>
      <c r="H170" s="109"/>
      <c r="K170" s="109"/>
    </row>
    <row r="171" spans="1:11" ht="20.25" customHeight="1">
      <c r="A171" s="15"/>
      <c r="B171" s="65" t="s">
        <v>35</v>
      </c>
      <c r="C171" s="21" t="s">
        <v>253</v>
      </c>
      <c r="D171" s="75">
        <v>6694</v>
      </c>
      <c r="E171" s="19">
        <v>6694</v>
      </c>
      <c r="F171" s="135">
        <v>6489</v>
      </c>
      <c r="G171" s="112">
        <v>6489</v>
      </c>
      <c r="H171" s="109"/>
      <c r="K171" s="109"/>
    </row>
    <row r="172" spans="1:11" ht="20.25" customHeight="1">
      <c r="A172" s="15"/>
      <c r="B172" s="65" t="s">
        <v>254</v>
      </c>
      <c r="C172" s="21" t="s">
        <v>255</v>
      </c>
      <c r="D172" s="75">
        <f>D173</f>
        <v>3165</v>
      </c>
      <c r="E172" s="19">
        <f>E173</f>
        <v>3165</v>
      </c>
      <c r="F172" s="135">
        <f>F173</f>
        <v>3130</v>
      </c>
      <c r="G172" s="112">
        <f>G173</f>
        <v>3130</v>
      </c>
      <c r="H172" s="109"/>
      <c r="K172" s="109"/>
    </row>
    <row r="173" spans="1:11" ht="20.25" customHeight="1">
      <c r="A173" s="15"/>
      <c r="B173" s="65" t="s">
        <v>169</v>
      </c>
      <c r="C173" s="21" t="s">
        <v>256</v>
      </c>
      <c r="D173" s="75">
        <v>3165</v>
      </c>
      <c r="E173" s="19">
        <v>3165</v>
      </c>
      <c r="F173" s="135">
        <v>3130</v>
      </c>
      <c r="G173" s="112">
        <v>3130</v>
      </c>
      <c r="H173" s="109"/>
      <c r="K173" s="109"/>
    </row>
    <row r="174" spans="1:11" ht="20.25" customHeight="1">
      <c r="A174" s="15"/>
      <c r="B174" s="76" t="s">
        <v>182</v>
      </c>
      <c r="C174" s="28" t="s">
        <v>183</v>
      </c>
      <c r="D174" s="77">
        <f>D175+D178+D180</f>
        <v>4375</v>
      </c>
      <c r="E174" s="77">
        <f>E175+E178+E180</f>
        <v>4237</v>
      </c>
      <c r="F174" s="136">
        <f>F175+F178+F180</f>
        <v>4360</v>
      </c>
      <c r="G174" s="136">
        <f>G175+G178+G180</f>
        <v>4237</v>
      </c>
      <c r="H174" s="109"/>
      <c r="K174" s="109"/>
    </row>
    <row r="175" spans="1:11" ht="65.25" customHeight="1">
      <c r="A175" s="15"/>
      <c r="B175" s="78" t="s">
        <v>257</v>
      </c>
      <c r="C175" s="21" t="s">
        <v>258</v>
      </c>
      <c r="D175" s="75">
        <f>D177+D176</f>
        <v>1773</v>
      </c>
      <c r="E175" s="75">
        <f>E177+E176</f>
        <v>1750</v>
      </c>
      <c r="F175" s="135">
        <f>F177+F176</f>
        <v>1773</v>
      </c>
      <c r="G175" s="135">
        <f>G177+G176</f>
        <v>1750</v>
      </c>
      <c r="H175" s="109"/>
      <c r="K175" s="109"/>
    </row>
    <row r="176" spans="1:11" ht="38.25" customHeight="1">
      <c r="A176" s="15"/>
      <c r="B176" s="34" t="s">
        <v>42</v>
      </c>
      <c r="C176" s="21" t="s">
        <v>259</v>
      </c>
      <c r="D176" s="75">
        <v>23</v>
      </c>
      <c r="E176" s="19"/>
      <c r="F176" s="135">
        <v>23</v>
      </c>
      <c r="G176" s="112"/>
      <c r="H176" s="109"/>
      <c r="K176" s="109"/>
    </row>
    <row r="177" spans="1:11" ht="49.5" customHeight="1">
      <c r="A177" s="15"/>
      <c r="B177" s="29" t="s">
        <v>37</v>
      </c>
      <c r="C177" s="21" t="s">
        <v>260</v>
      </c>
      <c r="D177" s="75">
        <v>1750</v>
      </c>
      <c r="E177" s="19">
        <v>1750</v>
      </c>
      <c r="F177" s="135">
        <v>1750</v>
      </c>
      <c r="G177" s="112">
        <v>1750</v>
      </c>
      <c r="H177" s="109"/>
      <c r="K177" s="109"/>
    </row>
    <row r="178" spans="1:11" ht="74.25" customHeight="1">
      <c r="A178" s="15"/>
      <c r="B178" s="79" t="s">
        <v>261</v>
      </c>
      <c r="C178" s="21" t="s">
        <v>262</v>
      </c>
      <c r="D178" s="75">
        <f>D179</f>
        <v>2487</v>
      </c>
      <c r="E178" s="19">
        <f>E179</f>
        <v>2487</v>
      </c>
      <c r="F178" s="135">
        <f>F179</f>
        <v>2487</v>
      </c>
      <c r="G178" s="112">
        <f>G179</f>
        <v>2487</v>
      </c>
      <c r="H178" s="109"/>
      <c r="K178" s="109"/>
    </row>
    <row r="179" spans="1:11" ht="19.5" customHeight="1">
      <c r="A179" s="15"/>
      <c r="B179" s="65" t="s">
        <v>10</v>
      </c>
      <c r="C179" s="21" t="s">
        <v>263</v>
      </c>
      <c r="D179" s="75">
        <v>2487</v>
      </c>
      <c r="E179" s="19">
        <v>2487</v>
      </c>
      <c r="F179" s="135">
        <v>2487</v>
      </c>
      <c r="G179" s="112">
        <v>2487</v>
      </c>
      <c r="H179" s="109"/>
      <c r="K179" s="109"/>
    </row>
    <row r="180" spans="1:11" ht="18" customHeight="1">
      <c r="A180" s="15"/>
      <c r="B180" s="80" t="s">
        <v>96</v>
      </c>
      <c r="C180" s="21" t="s">
        <v>187</v>
      </c>
      <c r="D180" s="75">
        <f>D181</f>
        <v>115</v>
      </c>
      <c r="E180" s="19"/>
      <c r="F180" s="135">
        <f>F181</f>
        <v>100</v>
      </c>
      <c r="G180" s="112"/>
      <c r="H180" s="109"/>
      <c r="K180" s="109"/>
    </row>
    <row r="181" spans="1:11" ht="18" customHeight="1">
      <c r="A181" s="15"/>
      <c r="B181" s="81" t="s">
        <v>98</v>
      </c>
      <c r="C181" s="21" t="s">
        <v>188</v>
      </c>
      <c r="D181" s="75">
        <v>115</v>
      </c>
      <c r="E181" s="19"/>
      <c r="F181" s="135">
        <v>100</v>
      </c>
      <c r="G181" s="112"/>
      <c r="H181" s="109"/>
      <c r="K181" s="109"/>
    </row>
    <row r="182" spans="1:11" ht="30" customHeight="1">
      <c r="A182" s="82">
        <v>935</v>
      </c>
      <c r="B182" s="83" t="s">
        <v>264</v>
      </c>
      <c r="C182" s="84"/>
      <c r="D182" s="85">
        <f>D186+D189+D221+D239+D277+D273+D183+D282+D216</f>
        <v>152960</v>
      </c>
      <c r="E182" s="85">
        <f>E186+E189+E221+E239+E277+E273+E183+E282+E216</f>
        <v>85280</v>
      </c>
      <c r="F182" s="137">
        <f>F183+F189+F216+F221+F239+F273+F277+F282</f>
        <v>140610</v>
      </c>
      <c r="G182" s="137">
        <f>G183+G189+G216+G221+G239+G273+G277+G282</f>
        <v>76031</v>
      </c>
      <c r="H182" s="109"/>
      <c r="K182" s="109"/>
    </row>
    <row r="183" spans="1:11" ht="50.25" customHeight="1">
      <c r="A183" s="82"/>
      <c r="B183" s="16" t="s">
        <v>27</v>
      </c>
      <c r="C183" s="17" t="s">
        <v>265</v>
      </c>
      <c r="D183" s="86">
        <f>D184</f>
        <v>6185</v>
      </c>
      <c r="E183" s="86">
        <f>E184</f>
        <v>0</v>
      </c>
      <c r="F183" s="130">
        <f>F184</f>
        <v>6130</v>
      </c>
      <c r="G183" s="130">
        <f>G184</f>
        <v>0</v>
      </c>
      <c r="H183" s="109"/>
      <c r="K183" s="109"/>
    </row>
    <row r="184" spans="1:11" ht="50.25" customHeight="1">
      <c r="A184" s="82"/>
      <c r="B184" s="20" t="s">
        <v>14</v>
      </c>
      <c r="C184" s="31" t="s">
        <v>29</v>
      </c>
      <c r="D184" s="87">
        <f>D185</f>
        <v>6185</v>
      </c>
      <c r="E184" s="85"/>
      <c r="F184" s="131">
        <f>F185</f>
        <v>6130</v>
      </c>
      <c r="G184" s="137"/>
      <c r="H184" s="109"/>
      <c r="K184" s="109"/>
    </row>
    <row r="185" spans="1:11" ht="21" customHeight="1">
      <c r="A185" s="82"/>
      <c r="B185" s="65" t="s">
        <v>10</v>
      </c>
      <c r="C185" s="31" t="s">
        <v>30</v>
      </c>
      <c r="D185" s="88">
        <v>6185</v>
      </c>
      <c r="E185" s="85"/>
      <c r="F185" s="135">
        <v>6130</v>
      </c>
      <c r="G185" s="137"/>
      <c r="H185" s="109"/>
      <c r="K185" s="109"/>
    </row>
    <row r="186" spans="1:11" ht="19.5" customHeight="1" hidden="1">
      <c r="A186" s="15"/>
      <c r="B186" s="37" t="s">
        <v>266</v>
      </c>
      <c r="C186" s="28" t="s">
        <v>267</v>
      </c>
      <c r="D186" s="18">
        <f>D187</f>
        <v>0</v>
      </c>
      <c r="E186" s="19"/>
      <c r="F186" s="111">
        <f>F187</f>
        <v>1</v>
      </c>
      <c r="G186" s="112"/>
      <c r="H186" s="109"/>
      <c r="K186" s="109"/>
    </row>
    <row r="187" spans="1:11" ht="18" customHeight="1" hidden="1">
      <c r="A187" s="15"/>
      <c r="B187" s="89" t="s">
        <v>268</v>
      </c>
      <c r="C187" s="21" t="s">
        <v>269</v>
      </c>
      <c r="D187" s="22">
        <f>D188</f>
        <v>0</v>
      </c>
      <c r="E187" s="19"/>
      <c r="F187" s="113">
        <f>F188</f>
        <v>1</v>
      </c>
      <c r="G187" s="112"/>
      <c r="H187" s="109"/>
      <c r="K187" s="109"/>
    </row>
    <row r="188" spans="1:11" ht="17.25" customHeight="1" hidden="1">
      <c r="A188" s="15"/>
      <c r="B188" s="90" t="s">
        <v>69</v>
      </c>
      <c r="C188" s="21" t="s">
        <v>270</v>
      </c>
      <c r="D188" s="88">
        <v>0</v>
      </c>
      <c r="E188" s="19"/>
      <c r="F188" s="135">
        <v>1</v>
      </c>
      <c r="G188" s="112"/>
      <c r="H188" s="109"/>
      <c r="K188" s="109"/>
    </row>
    <row r="189" spans="1:11" ht="17.25" customHeight="1">
      <c r="A189" s="15"/>
      <c r="B189" s="74" t="s">
        <v>271</v>
      </c>
      <c r="C189" s="28" t="s">
        <v>272</v>
      </c>
      <c r="D189" s="46">
        <f>D190+D196+D208+D205</f>
        <v>38044</v>
      </c>
      <c r="E189" s="46">
        <f>E190+E196+E208+E205</f>
        <v>13105</v>
      </c>
      <c r="F189" s="123">
        <f>F190+F196+F208+F205</f>
        <v>37873</v>
      </c>
      <c r="G189" s="123">
        <f>G190+G196+G208+G205</f>
        <v>13105</v>
      </c>
      <c r="H189" s="109"/>
      <c r="K189" s="109"/>
    </row>
    <row r="190" spans="1:11" ht="18.75" customHeight="1">
      <c r="A190" s="15"/>
      <c r="B190" s="37" t="s">
        <v>273</v>
      </c>
      <c r="C190" s="28" t="s">
        <v>274</v>
      </c>
      <c r="D190" s="53">
        <f>D191+D193+D195</f>
        <v>970</v>
      </c>
      <c r="E190" s="53">
        <f>E191+E193+E195</f>
        <v>85</v>
      </c>
      <c r="F190" s="128">
        <f>F191+F193</f>
        <v>970</v>
      </c>
      <c r="G190" s="128">
        <f>G191+G193</f>
        <v>85</v>
      </c>
      <c r="H190" s="109"/>
      <c r="K190" s="109"/>
    </row>
    <row r="191" spans="1:11" ht="83.25" customHeight="1">
      <c r="A191" s="15"/>
      <c r="B191" s="91" t="s">
        <v>275</v>
      </c>
      <c r="C191" s="21" t="s">
        <v>276</v>
      </c>
      <c r="D191" s="52">
        <f>D192</f>
        <v>100</v>
      </c>
      <c r="E191" s="51">
        <f>E192</f>
        <v>85</v>
      </c>
      <c r="F191" s="127">
        <f>F192</f>
        <v>100</v>
      </c>
      <c r="G191" s="126">
        <f>G192</f>
        <v>85</v>
      </c>
      <c r="H191" s="109"/>
      <c r="K191" s="109"/>
    </row>
    <row r="192" spans="1:11" ht="32.25" customHeight="1">
      <c r="A192" s="15"/>
      <c r="B192" s="34" t="s">
        <v>42</v>
      </c>
      <c r="C192" s="21" t="s">
        <v>277</v>
      </c>
      <c r="D192" s="52">
        <v>100</v>
      </c>
      <c r="E192" s="51">
        <v>85</v>
      </c>
      <c r="F192" s="127">
        <v>100</v>
      </c>
      <c r="G192" s="126">
        <v>85</v>
      </c>
      <c r="H192" s="109"/>
      <c r="K192" s="109"/>
    </row>
    <row r="193" spans="1:11" ht="19.5" customHeight="1">
      <c r="A193" s="15"/>
      <c r="B193" s="92" t="s">
        <v>278</v>
      </c>
      <c r="C193" s="21" t="s">
        <v>279</v>
      </c>
      <c r="D193" s="52">
        <f>D194</f>
        <v>479</v>
      </c>
      <c r="E193" s="51"/>
      <c r="F193" s="127">
        <f>F194+F195</f>
        <v>870</v>
      </c>
      <c r="G193" s="126"/>
      <c r="H193" s="109"/>
      <c r="K193" s="109"/>
    </row>
    <row r="194" spans="1:11" ht="20.25" customHeight="1">
      <c r="A194" s="15"/>
      <c r="B194" s="92" t="s">
        <v>35</v>
      </c>
      <c r="C194" s="21" t="s">
        <v>280</v>
      </c>
      <c r="D194" s="52">
        <v>479</v>
      </c>
      <c r="E194" s="51"/>
      <c r="F194" s="127">
        <v>479</v>
      </c>
      <c r="G194" s="126"/>
      <c r="H194" s="109"/>
      <c r="K194" s="109"/>
    </row>
    <row r="195" spans="1:11" ht="38.25" customHeight="1">
      <c r="A195" s="15"/>
      <c r="B195" s="34" t="s">
        <v>42</v>
      </c>
      <c r="C195" s="21" t="s">
        <v>281</v>
      </c>
      <c r="D195" s="52">
        <v>391</v>
      </c>
      <c r="E195" s="52"/>
      <c r="F195" s="127">
        <v>391</v>
      </c>
      <c r="G195" s="127"/>
      <c r="H195" s="109"/>
      <c r="K195" s="109"/>
    </row>
    <row r="196" spans="1:11" ht="17.25" customHeight="1">
      <c r="A196" s="15"/>
      <c r="B196" s="93" t="s">
        <v>135</v>
      </c>
      <c r="C196" s="28" t="s">
        <v>136</v>
      </c>
      <c r="D196" s="46">
        <f>D197+D201+D203</f>
        <v>6345</v>
      </c>
      <c r="E196" s="46">
        <f>E197+E201+E203</f>
        <v>409</v>
      </c>
      <c r="F196" s="123">
        <f>F197+F201+F203</f>
        <v>6315</v>
      </c>
      <c r="G196" s="123">
        <f>G197+G201+G203</f>
        <v>409</v>
      </c>
      <c r="H196" s="109"/>
      <c r="K196" s="109"/>
    </row>
    <row r="197" spans="1:11" ht="35.25" customHeight="1">
      <c r="A197" s="15"/>
      <c r="B197" s="59" t="s">
        <v>137</v>
      </c>
      <c r="C197" s="21" t="s">
        <v>138</v>
      </c>
      <c r="D197" s="52">
        <f>D198+D200+D199</f>
        <v>5858</v>
      </c>
      <c r="E197" s="51"/>
      <c r="F197" s="127">
        <f>F198+F200+F199</f>
        <v>5828</v>
      </c>
      <c r="G197" s="126"/>
      <c r="H197" s="109"/>
      <c r="K197" s="109"/>
    </row>
    <row r="198" spans="1:11" ht="21" customHeight="1">
      <c r="A198" s="15"/>
      <c r="B198" s="59" t="s">
        <v>35</v>
      </c>
      <c r="C198" s="21" t="s">
        <v>282</v>
      </c>
      <c r="D198" s="52">
        <v>1895</v>
      </c>
      <c r="E198" s="51"/>
      <c r="F198" s="127">
        <v>1895</v>
      </c>
      <c r="G198" s="126"/>
      <c r="H198" s="109"/>
      <c r="K198" s="109"/>
    </row>
    <row r="199" spans="1:11" ht="31.5">
      <c r="A199" s="15"/>
      <c r="B199" s="29" t="s">
        <v>201</v>
      </c>
      <c r="C199" s="21" t="s">
        <v>283</v>
      </c>
      <c r="D199" s="52">
        <v>2267</v>
      </c>
      <c r="E199" s="52"/>
      <c r="F199" s="127">
        <v>2237</v>
      </c>
      <c r="G199" s="127"/>
      <c r="H199" s="109"/>
      <c r="K199" s="109"/>
    </row>
    <row r="200" spans="1:11" ht="35.25" customHeight="1">
      <c r="A200" s="15"/>
      <c r="B200" s="34" t="s">
        <v>42</v>
      </c>
      <c r="C200" s="21" t="s">
        <v>139</v>
      </c>
      <c r="D200" s="57">
        <v>1696</v>
      </c>
      <c r="E200" s="58"/>
      <c r="F200" s="131">
        <v>1696</v>
      </c>
      <c r="G200" s="132"/>
      <c r="H200" s="109"/>
      <c r="K200" s="109"/>
    </row>
    <row r="201" spans="1:11" ht="16.5" customHeight="1">
      <c r="A201" s="15"/>
      <c r="B201" s="20" t="s">
        <v>204</v>
      </c>
      <c r="C201" s="21" t="s">
        <v>205</v>
      </c>
      <c r="D201" s="22">
        <f>D202</f>
        <v>56</v>
      </c>
      <c r="E201" s="19"/>
      <c r="F201" s="113">
        <f>F202</f>
        <v>56</v>
      </c>
      <c r="G201" s="112"/>
      <c r="H201" s="109"/>
      <c r="K201" s="109"/>
    </row>
    <row r="202" spans="1:11" ht="21.75" customHeight="1">
      <c r="A202" s="15"/>
      <c r="B202" s="20" t="s">
        <v>35</v>
      </c>
      <c r="C202" s="21" t="s">
        <v>284</v>
      </c>
      <c r="D202" s="22">
        <v>56</v>
      </c>
      <c r="E202" s="19"/>
      <c r="F202" s="113">
        <v>56</v>
      </c>
      <c r="G202" s="112"/>
      <c r="H202" s="109"/>
      <c r="K202" s="109"/>
    </row>
    <row r="203" spans="1:11" ht="31.5">
      <c r="A203" s="15"/>
      <c r="B203" s="29" t="s">
        <v>194</v>
      </c>
      <c r="C203" s="21" t="s">
        <v>208</v>
      </c>
      <c r="D203" s="52">
        <f>D204</f>
        <v>431</v>
      </c>
      <c r="E203" s="58">
        <f>E204</f>
        <v>409</v>
      </c>
      <c r="F203" s="127">
        <f>F204</f>
        <v>431</v>
      </c>
      <c r="G203" s="132">
        <f>G204</f>
        <v>409</v>
      </c>
      <c r="H203" s="109"/>
      <c r="K203" s="109"/>
    </row>
    <row r="204" spans="1:11" ht="47.25">
      <c r="A204" s="15"/>
      <c r="B204" s="34" t="s">
        <v>42</v>
      </c>
      <c r="C204" s="21" t="s">
        <v>209</v>
      </c>
      <c r="D204" s="52">
        <v>431</v>
      </c>
      <c r="E204" s="58">
        <v>409</v>
      </c>
      <c r="F204" s="127">
        <v>431</v>
      </c>
      <c r="G204" s="132">
        <v>409</v>
      </c>
      <c r="H204" s="109"/>
      <c r="K204" s="109"/>
    </row>
    <row r="205" spans="1:11" ht="18" customHeight="1">
      <c r="A205" s="15"/>
      <c r="B205" s="27" t="s">
        <v>210</v>
      </c>
      <c r="C205" s="28" t="s">
        <v>211</v>
      </c>
      <c r="D205" s="53">
        <f aca="true" t="shared" si="10" ref="D205:G206">D206</f>
        <v>982</v>
      </c>
      <c r="E205" s="53">
        <f t="shared" si="10"/>
        <v>972</v>
      </c>
      <c r="F205" s="128">
        <f t="shared" si="10"/>
        <v>982</v>
      </c>
      <c r="G205" s="128">
        <f t="shared" si="10"/>
        <v>972</v>
      </c>
      <c r="H205" s="109"/>
      <c r="K205" s="109"/>
    </row>
    <row r="206" spans="1:11" ht="17.25" customHeight="1">
      <c r="A206" s="15"/>
      <c r="B206" s="29" t="s">
        <v>285</v>
      </c>
      <c r="C206" s="21" t="s">
        <v>286</v>
      </c>
      <c r="D206" s="52">
        <f t="shared" si="10"/>
        <v>982</v>
      </c>
      <c r="E206" s="52">
        <f t="shared" si="10"/>
        <v>972</v>
      </c>
      <c r="F206" s="127">
        <f t="shared" si="10"/>
        <v>982</v>
      </c>
      <c r="G206" s="127">
        <f t="shared" si="10"/>
        <v>972</v>
      </c>
      <c r="H206" s="109"/>
      <c r="K206" s="109"/>
    </row>
    <row r="207" spans="1:11" ht="33.75" customHeight="1">
      <c r="A207" s="15"/>
      <c r="B207" s="34" t="s">
        <v>42</v>
      </c>
      <c r="C207" s="21" t="s">
        <v>287</v>
      </c>
      <c r="D207" s="52">
        <v>982</v>
      </c>
      <c r="E207" s="58">
        <v>972</v>
      </c>
      <c r="F207" s="127">
        <v>982</v>
      </c>
      <c r="G207" s="132">
        <v>972</v>
      </c>
      <c r="H207" s="109"/>
      <c r="K207" s="109"/>
    </row>
    <row r="208" spans="1:11" ht="20.25" customHeight="1">
      <c r="A208" s="15"/>
      <c r="B208" s="27" t="s">
        <v>143</v>
      </c>
      <c r="C208" s="28" t="s">
        <v>144</v>
      </c>
      <c r="D208" s="53">
        <f>D209+D214+D212</f>
        <v>29747</v>
      </c>
      <c r="E208" s="53">
        <f>E209+E214+E212</f>
        <v>11639</v>
      </c>
      <c r="F208" s="128">
        <f>F209+F214+F212</f>
        <v>29606</v>
      </c>
      <c r="G208" s="128">
        <f>G209+G214+G212</f>
        <v>11639</v>
      </c>
      <c r="H208" s="109"/>
      <c r="K208" s="109"/>
    </row>
    <row r="209" spans="1:11" ht="33.75" customHeight="1">
      <c r="A209" s="15"/>
      <c r="B209" s="29" t="s">
        <v>288</v>
      </c>
      <c r="C209" s="21" t="s">
        <v>289</v>
      </c>
      <c r="D209" s="52">
        <f>D210+D211</f>
        <v>17420</v>
      </c>
      <c r="E209" s="19"/>
      <c r="F209" s="127">
        <f>F210+F211</f>
        <v>17279</v>
      </c>
      <c r="G209" s="112"/>
      <c r="H209" s="109"/>
      <c r="K209" s="109"/>
    </row>
    <row r="210" spans="1:11" ht="33.75" customHeight="1">
      <c r="A210" s="15"/>
      <c r="B210" s="29" t="s">
        <v>201</v>
      </c>
      <c r="C210" s="21" t="s">
        <v>290</v>
      </c>
      <c r="D210" s="52">
        <v>11049</v>
      </c>
      <c r="E210" s="19"/>
      <c r="F210" s="127">
        <v>10908</v>
      </c>
      <c r="G210" s="112"/>
      <c r="H210" s="109"/>
      <c r="K210" s="109"/>
    </row>
    <row r="211" spans="1:11" ht="50.25" customHeight="1">
      <c r="A211" s="15"/>
      <c r="B211" s="29" t="s">
        <v>37</v>
      </c>
      <c r="C211" s="21" t="s">
        <v>291</v>
      </c>
      <c r="D211" s="52">
        <v>6371</v>
      </c>
      <c r="E211" s="19"/>
      <c r="F211" s="127">
        <v>6371</v>
      </c>
      <c r="G211" s="112"/>
      <c r="H211" s="109"/>
      <c r="K211" s="109"/>
    </row>
    <row r="212" spans="1:11" ht="81.75" customHeight="1">
      <c r="A212" s="15"/>
      <c r="B212" s="91" t="s">
        <v>292</v>
      </c>
      <c r="C212" s="21" t="s">
        <v>293</v>
      </c>
      <c r="D212" s="52">
        <f>D213</f>
        <v>720</v>
      </c>
      <c r="E212" s="58">
        <f>E213</f>
        <v>612</v>
      </c>
      <c r="F212" s="127">
        <f>F213</f>
        <v>720</v>
      </c>
      <c r="G212" s="132">
        <f>G213</f>
        <v>612</v>
      </c>
      <c r="H212" s="109"/>
      <c r="K212" s="109"/>
    </row>
    <row r="213" spans="1:11" ht="33.75" customHeight="1">
      <c r="A213" s="15"/>
      <c r="B213" s="34" t="s">
        <v>42</v>
      </c>
      <c r="C213" s="21" t="s">
        <v>294</v>
      </c>
      <c r="D213" s="52">
        <v>720</v>
      </c>
      <c r="E213" s="58">
        <v>612</v>
      </c>
      <c r="F213" s="127">
        <v>720</v>
      </c>
      <c r="G213" s="132">
        <v>612</v>
      </c>
      <c r="H213" s="109"/>
      <c r="K213" s="109"/>
    </row>
    <row r="214" spans="1:11" ht="33" customHeight="1">
      <c r="A214" s="15"/>
      <c r="B214" s="29" t="s">
        <v>194</v>
      </c>
      <c r="C214" s="21" t="s">
        <v>295</v>
      </c>
      <c r="D214" s="52">
        <f>D215</f>
        <v>11607</v>
      </c>
      <c r="E214" s="19">
        <f>E215</f>
        <v>11027</v>
      </c>
      <c r="F214" s="127">
        <f>F215</f>
        <v>11607</v>
      </c>
      <c r="G214" s="112">
        <f>G215</f>
        <v>11027</v>
      </c>
      <c r="H214" s="109"/>
      <c r="K214" s="109"/>
    </row>
    <row r="215" spans="1:11" ht="30" customHeight="1">
      <c r="A215" s="15"/>
      <c r="B215" s="34" t="s">
        <v>42</v>
      </c>
      <c r="C215" s="21" t="s">
        <v>296</v>
      </c>
      <c r="D215" s="52">
        <v>11607</v>
      </c>
      <c r="E215" s="19">
        <v>11027</v>
      </c>
      <c r="F215" s="127">
        <v>11607</v>
      </c>
      <c r="G215" s="112">
        <v>11027</v>
      </c>
      <c r="H215" s="109"/>
      <c r="K215" s="109"/>
    </row>
    <row r="216" spans="1:11" ht="19.5" customHeight="1">
      <c r="A216" s="15"/>
      <c r="B216" s="27" t="s">
        <v>148</v>
      </c>
      <c r="C216" s="28" t="s">
        <v>149</v>
      </c>
      <c r="D216" s="53">
        <f>D217+D219</f>
        <v>475</v>
      </c>
      <c r="E216" s="53">
        <f>E217+E219</f>
        <v>138</v>
      </c>
      <c r="F216" s="128">
        <f>F217+F219</f>
        <v>469</v>
      </c>
      <c r="G216" s="128">
        <f>G217+G219</f>
        <v>138</v>
      </c>
      <c r="H216" s="109"/>
      <c r="K216" s="109"/>
    </row>
    <row r="217" spans="1:11" ht="33.75" customHeight="1">
      <c r="A217" s="15"/>
      <c r="B217" s="29" t="s">
        <v>220</v>
      </c>
      <c r="C217" s="21" t="s">
        <v>221</v>
      </c>
      <c r="D217" s="52">
        <f>D218</f>
        <v>329</v>
      </c>
      <c r="E217" s="52">
        <f>E218</f>
        <v>0</v>
      </c>
      <c r="F217" s="127">
        <f>F218</f>
        <v>323</v>
      </c>
      <c r="G217" s="127">
        <f>G218</f>
        <v>0</v>
      </c>
      <c r="H217" s="109"/>
      <c r="K217" s="109"/>
    </row>
    <row r="218" spans="1:11" ht="33.75" customHeight="1">
      <c r="A218" s="15"/>
      <c r="B218" s="29" t="s">
        <v>201</v>
      </c>
      <c r="C218" s="21" t="s">
        <v>222</v>
      </c>
      <c r="D218" s="52">
        <v>329</v>
      </c>
      <c r="E218" s="58"/>
      <c r="F218" s="127">
        <v>323</v>
      </c>
      <c r="G218" s="132"/>
      <c r="H218" s="109"/>
      <c r="K218" s="109"/>
    </row>
    <row r="219" spans="1:11" ht="34.5" customHeight="1">
      <c r="A219" s="15"/>
      <c r="B219" s="29" t="s">
        <v>194</v>
      </c>
      <c r="C219" s="21" t="s">
        <v>297</v>
      </c>
      <c r="D219" s="52">
        <f>D220</f>
        <v>146</v>
      </c>
      <c r="E219" s="58">
        <f>E220</f>
        <v>138</v>
      </c>
      <c r="F219" s="127">
        <f>F220</f>
        <v>146</v>
      </c>
      <c r="G219" s="132">
        <f>G220</f>
        <v>138</v>
      </c>
      <c r="H219" s="109"/>
      <c r="K219" s="109"/>
    </row>
    <row r="220" spans="1:11" ht="33" customHeight="1">
      <c r="A220" s="15"/>
      <c r="B220" s="34" t="s">
        <v>42</v>
      </c>
      <c r="C220" s="21" t="s">
        <v>234</v>
      </c>
      <c r="D220" s="52">
        <v>146</v>
      </c>
      <c r="E220" s="58">
        <v>138</v>
      </c>
      <c r="F220" s="127">
        <v>146</v>
      </c>
      <c r="G220" s="132">
        <v>138</v>
      </c>
      <c r="H220" s="109"/>
      <c r="K220" s="109"/>
    </row>
    <row r="221" spans="1:11" ht="19.5" customHeight="1">
      <c r="A221" s="15"/>
      <c r="B221" s="94" t="s">
        <v>298</v>
      </c>
      <c r="C221" s="28" t="s">
        <v>299</v>
      </c>
      <c r="D221" s="46">
        <f>D222+D226</f>
        <v>24839</v>
      </c>
      <c r="E221" s="46">
        <f>E222+E226</f>
        <v>20790</v>
      </c>
      <c r="F221" s="123">
        <f>F222+F226</f>
        <v>24689</v>
      </c>
      <c r="G221" s="123">
        <f>G222+G226</f>
        <v>20640</v>
      </c>
      <c r="H221" s="109"/>
      <c r="K221" s="109"/>
    </row>
    <row r="222" spans="1:11" ht="17.25" customHeight="1">
      <c r="A222" s="15"/>
      <c r="B222" s="16" t="s">
        <v>300</v>
      </c>
      <c r="C222" s="95" t="s">
        <v>301</v>
      </c>
      <c r="D222" s="46">
        <f>D223</f>
        <v>3949</v>
      </c>
      <c r="E222" s="46">
        <f>E223</f>
        <v>0</v>
      </c>
      <c r="F222" s="123">
        <f>F223</f>
        <v>3949</v>
      </c>
      <c r="G222" s="123">
        <f>G223</f>
        <v>0</v>
      </c>
      <c r="H222" s="109"/>
      <c r="K222" s="109"/>
    </row>
    <row r="223" spans="1:11" ht="19.5" customHeight="1">
      <c r="A223" s="15"/>
      <c r="B223" s="20" t="s">
        <v>302</v>
      </c>
      <c r="C223" s="31" t="s">
        <v>303</v>
      </c>
      <c r="D223" s="22">
        <f>D225+D224</f>
        <v>3949</v>
      </c>
      <c r="E223" s="25">
        <v>0</v>
      </c>
      <c r="F223" s="113">
        <f>F225+F224</f>
        <v>3949</v>
      </c>
      <c r="G223" s="114"/>
      <c r="H223" s="109"/>
      <c r="K223" s="109"/>
    </row>
    <row r="224" spans="1:11" ht="34.5" customHeight="1">
      <c r="A224" s="15"/>
      <c r="B224" s="34" t="s">
        <v>42</v>
      </c>
      <c r="C224" s="31" t="s">
        <v>304</v>
      </c>
      <c r="D224" s="22">
        <v>3624</v>
      </c>
      <c r="E224" s="25"/>
      <c r="F224" s="113">
        <v>3624</v>
      </c>
      <c r="G224" s="114"/>
      <c r="H224" s="109"/>
      <c r="K224" s="109"/>
    </row>
    <row r="225" spans="1:11" ht="50.25" customHeight="1">
      <c r="A225" s="15"/>
      <c r="B225" s="29" t="s">
        <v>37</v>
      </c>
      <c r="C225" s="31" t="s">
        <v>305</v>
      </c>
      <c r="D225" s="88">
        <v>325</v>
      </c>
      <c r="E225" s="96"/>
      <c r="F225" s="135">
        <v>325</v>
      </c>
      <c r="G225" s="138"/>
      <c r="H225" s="109"/>
      <c r="K225" s="109"/>
    </row>
    <row r="226" spans="1:11" ht="19.5" customHeight="1">
      <c r="A226" s="15"/>
      <c r="B226" s="27" t="s">
        <v>158</v>
      </c>
      <c r="C226" s="73" t="s">
        <v>159</v>
      </c>
      <c r="D226" s="77">
        <f>D231+D233+D235+D227+D229+D237</f>
        <v>20890</v>
      </c>
      <c r="E226" s="77">
        <f>E231+E233+E235+E227+E229</f>
        <v>20790</v>
      </c>
      <c r="F226" s="136">
        <f>F229+F231+F233+F235+F237</f>
        <v>20740</v>
      </c>
      <c r="G226" s="136">
        <f>G229+G231+G233+G235+G237</f>
        <v>20640</v>
      </c>
      <c r="H226" s="109"/>
      <c r="K226" s="109"/>
    </row>
    <row r="227" spans="1:11" ht="51" customHeight="1" hidden="1">
      <c r="A227" s="15"/>
      <c r="B227" s="29" t="s">
        <v>306</v>
      </c>
      <c r="C227" s="32" t="s">
        <v>307</v>
      </c>
      <c r="D227" s="75">
        <f>D228</f>
        <v>0</v>
      </c>
      <c r="E227" s="57">
        <f>E228</f>
        <v>0</v>
      </c>
      <c r="F227" s="135">
        <f>F228</f>
        <v>0</v>
      </c>
      <c r="G227" s="131">
        <f>G228</f>
        <v>0</v>
      </c>
      <c r="H227" s="109"/>
      <c r="K227" s="109"/>
    </row>
    <row r="228" spans="1:11" ht="33" customHeight="1" hidden="1">
      <c r="A228" s="15"/>
      <c r="B228" s="34" t="s">
        <v>42</v>
      </c>
      <c r="C228" s="32" t="s">
        <v>308</v>
      </c>
      <c r="D228" s="75">
        <v>0</v>
      </c>
      <c r="E228" s="57">
        <v>0</v>
      </c>
      <c r="F228" s="135">
        <v>0</v>
      </c>
      <c r="G228" s="131">
        <v>0</v>
      </c>
      <c r="H228" s="109"/>
      <c r="K228" s="109"/>
    </row>
    <row r="229" spans="1:11" ht="36" customHeight="1">
      <c r="A229" s="15"/>
      <c r="B229" s="29" t="s">
        <v>309</v>
      </c>
      <c r="C229" s="32" t="s">
        <v>310</v>
      </c>
      <c r="D229" s="75">
        <f>D230</f>
        <v>14145</v>
      </c>
      <c r="E229" s="57">
        <f>E230</f>
        <v>14145</v>
      </c>
      <c r="F229" s="135">
        <f>F230</f>
        <v>14145</v>
      </c>
      <c r="G229" s="135">
        <f>G230</f>
        <v>14145</v>
      </c>
      <c r="H229" s="109"/>
      <c r="K229" s="109"/>
    </row>
    <row r="230" spans="1:11" ht="51" customHeight="1">
      <c r="A230" s="15"/>
      <c r="B230" s="29" t="s">
        <v>37</v>
      </c>
      <c r="C230" s="32" t="s">
        <v>311</v>
      </c>
      <c r="D230" s="75">
        <v>14145</v>
      </c>
      <c r="E230" s="57">
        <v>14145</v>
      </c>
      <c r="F230" s="135">
        <v>14145</v>
      </c>
      <c r="G230" s="131">
        <v>14145</v>
      </c>
      <c r="H230" s="109"/>
      <c r="K230" s="109"/>
    </row>
    <row r="231" spans="1:11" ht="54" customHeight="1">
      <c r="A231" s="15"/>
      <c r="B231" s="29" t="s">
        <v>312</v>
      </c>
      <c r="C231" s="32" t="s">
        <v>313</v>
      </c>
      <c r="D231" s="75">
        <f>D232</f>
        <v>1307</v>
      </c>
      <c r="E231" s="97">
        <f>E232</f>
        <v>1307</v>
      </c>
      <c r="F231" s="135">
        <f>F232</f>
        <v>1158</v>
      </c>
      <c r="G231" s="138">
        <f>G232</f>
        <v>1158</v>
      </c>
      <c r="H231" s="109"/>
      <c r="K231" s="109"/>
    </row>
    <row r="232" spans="1:11" ht="36.75" customHeight="1">
      <c r="A232" s="15"/>
      <c r="B232" s="34" t="s">
        <v>42</v>
      </c>
      <c r="C232" s="32" t="s">
        <v>314</v>
      </c>
      <c r="D232" s="75">
        <v>1307</v>
      </c>
      <c r="E232" s="97">
        <v>1307</v>
      </c>
      <c r="F232" s="135">
        <v>1158</v>
      </c>
      <c r="G232" s="138">
        <v>1158</v>
      </c>
      <c r="H232" s="109"/>
      <c r="K232" s="109"/>
    </row>
    <row r="233" spans="1:11" ht="35.25" customHeight="1">
      <c r="A233" s="15"/>
      <c r="B233" s="29" t="s">
        <v>309</v>
      </c>
      <c r="C233" s="98" t="s">
        <v>310</v>
      </c>
      <c r="D233" s="88">
        <f>D234</f>
        <v>4210</v>
      </c>
      <c r="E233" s="88">
        <f>E234</f>
        <v>4210</v>
      </c>
      <c r="F233" s="135">
        <f>F234</f>
        <v>4210</v>
      </c>
      <c r="G233" s="135">
        <f>G234</f>
        <v>4210</v>
      </c>
      <c r="H233" s="109"/>
      <c r="K233" s="109"/>
    </row>
    <row r="234" spans="1:11" ht="48" customHeight="1">
      <c r="A234" s="15"/>
      <c r="B234" s="29" t="s">
        <v>37</v>
      </c>
      <c r="C234" s="98" t="s">
        <v>311</v>
      </c>
      <c r="D234" s="88">
        <v>4210</v>
      </c>
      <c r="E234" s="96">
        <v>4210</v>
      </c>
      <c r="F234" s="135">
        <v>4210</v>
      </c>
      <c r="G234" s="138">
        <v>4210</v>
      </c>
      <c r="H234" s="109"/>
      <c r="K234" s="109"/>
    </row>
    <row r="235" spans="1:11" ht="35.25" customHeight="1">
      <c r="A235" s="15"/>
      <c r="B235" s="29" t="s">
        <v>309</v>
      </c>
      <c r="C235" s="98" t="s">
        <v>310</v>
      </c>
      <c r="D235" s="88">
        <f>D236</f>
        <v>1128</v>
      </c>
      <c r="E235" s="88">
        <f>E236</f>
        <v>1128</v>
      </c>
      <c r="F235" s="135">
        <f>F236</f>
        <v>1127</v>
      </c>
      <c r="G235" s="135">
        <f>G236</f>
        <v>1127</v>
      </c>
      <c r="H235" s="109"/>
      <c r="K235" s="109"/>
    </row>
    <row r="236" spans="1:11" ht="52.5" customHeight="1">
      <c r="A236" s="15"/>
      <c r="B236" s="29" t="s">
        <v>37</v>
      </c>
      <c r="C236" s="98" t="s">
        <v>311</v>
      </c>
      <c r="D236" s="88">
        <v>1128</v>
      </c>
      <c r="E236" s="96">
        <v>1128</v>
      </c>
      <c r="F236" s="135">
        <v>1127</v>
      </c>
      <c r="G236" s="138">
        <v>1127</v>
      </c>
      <c r="H236" s="109"/>
      <c r="K236" s="109"/>
    </row>
    <row r="237" spans="1:11" ht="21" customHeight="1">
      <c r="A237" s="15"/>
      <c r="B237" s="29" t="s">
        <v>96</v>
      </c>
      <c r="C237" s="98" t="s">
        <v>315</v>
      </c>
      <c r="D237" s="88">
        <f>D238</f>
        <v>100</v>
      </c>
      <c r="E237" s="96"/>
      <c r="F237" s="135">
        <f>F238</f>
        <v>100</v>
      </c>
      <c r="G237" s="138"/>
      <c r="H237" s="109"/>
      <c r="K237" s="109"/>
    </row>
    <row r="238" spans="1:11" ht="33" customHeight="1">
      <c r="A238" s="15"/>
      <c r="B238" s="34" t="s">
        <v>42</v>
      </c>
      <c r="C238" s="98" t="s">
        <v>316</v>
      </c>
      <c r="D238" s="88">
        <v>100</v>
      </c>
      <c r="E238" s="96"/>
      <c r="F238" s="135">
        <v>100</v>
      </c>
      <c r="G238" s="138"/>
      <c r="H238" s="109"/>
      <c r="K238" s="109"/>
    </row>
    <row r="239" spans="1:11" ht="19.5" customHeight="1">
      <c r="A239" s="99"/>
      <c r="B239" s="60" t="s">
        <v>163</v>
      </c>
      <c r="C239" s="61" t="s">
        <v>164</v>
      </c>
      <c r="D239" s="46">
        <f>D240+D267+D264</f>
        <v>52587</v>
      </c>
      <c r="E239" s="46">
        <f>E240+E267+E264</f>
        <v>48108</v>
      </c>
      <c r="F239" s="123">
        <f>F240+F267+F264</f>
        <v>41404</v>
      </c>
      <c r="G239" s="123">
        <f>G240+G267+G264</f>
        <v>39023</v>
      </c>
      <c r="H239" s="109"/>
      <c r="K239" s="109"/>
    </row>
    <row r="240" spans="1:11" ht="21" customHeight="1">
      <c r="A240" s="15"/>
      <c r="B240" s="16" t="s">
        <v>171</v>
      </c>
      <c r="C240" s="28" t="s">
        <v>172</v>
      </c>
      <c r="D240" s="46">
        <f>D241+D246+D248+D250+D252+D254+D256+D258+D260+D263</f>
        <v>39908</v>
      </c>
      <c r="E240" s="46">
        <f>E241+E246+E248+E250+E252+E254+E256+E258+E260+E263</f>
        <v>35497</v>
      </c>
      <c r="F240" s="123">
        <f>F241+F246+F248+F250+F252+F254+F256+F258+F260+F263</f>
        <v>31075</v>
      </c>
      <c r="G240" s="123">
        <f>G241+G246+G248+G250+G252+G254+G256+G258+G260+G263</f>
        <v>28762</v>
      </c>
      <c r="H240" s="109"/>
      <c r="K240" s="109"/>
    </row>
    <row r="241" spans="1:11" ht="21" customHeight="1">
      <c r="A241" s="15"/>
      <c r="B241" s="20" t="s">
        <v>317</v>
      </c>
      <c r="C241" s="21" t="s">
        <v>318</v>
      </c>
      <c r="D241" s="48">
        <f>D242+D244</f>
        <v>9217</v>
      </c>
      <c r="E241" s="48">
        <f>E242+E244</f>
        <v>9194</v>
      </c>
      <c r="F241" s="124">
        <f>F242+F244</f>
        <v>9217</v>
      </c>
      <c r="G241" s="124">
        <f>G242+G244</f>
        <v>9194</v>
      </c>
      <c r="H241" s="109"/>
      <c r="K241" s="109"/>
    </row>
    <row r="242" spans="1:11" ht="47.25" customHeight="1">
      <c r="A242" s="15"/>
      <c r="B242" s="20" t="s">
        <v>319</v>
      </c>
      <c r="C242" s="21" t="s">
        <v>320</v>
      </c>
      <c r="D242" s="48">
        <f>D243</f>
        <v>2912</v>
      </c>
      <c r="E242" s="48">
        <f>E243</f>
        <v>2898</v>
      </c>
      <c r="F242" s="124">
        <f>F243</f>
        <v>2912</v>
      </c>
      <c r="G242" s="124">
        <f>G243</f>
        <v>2898</v>
      </c>
      <c r="H242" s="109"/>
      <c r="K242" s="109"/>
    </row>
    <row r="243" spans="1:11" ht="48" customHeight="1">
      <c r="A243" s="15"/>
      <c r="B243" s="20" t="s">
        <v>321</v>
      </c>
      <c r="C243" s="21" t="s">
        <v>322</v>
      </c>
      <c r="D243" s="48">
        <v>2912</v>
      </c>
      <c r="E243" s="48">
        <v>2898</v>
      </c>
      <c r="F243" s="124">
        <v>2912</v>
      </c>
      <c r="G243" s="124">
        <v>2898</v>
      </c>
      <c r="H243" s="109"/>
      <c r="K243" s="109"/>
    </row>
    <row r="244" spans="1:11" ht="47.25" customHeight="1">
      <c r="A244" s="15"/>
      <c r="B244" s="20" t="s">
        <v>323</v>
      </c>
      <c r="C244" s="21" t="s">
        <v>324</v>
      </c>
      <c r="D244" s="48">
        <f>D245</f>
        <v>6305</v>
      </c>
      <c r="E244" s="48">
        <f>E245</f>
        <v>6296</v>
      </c>
      <c r="F244" s="124">
        <f>F245</f>
        <v>6305</v>
      </c>
      <c r="G244" s="124">
        <f>G245</f>
        <v>6296</v>
      </c>
      <c r="H244" s="109"/>
      <c r="K244" s="109"/>
    </row>
    <row r="245" spans="1:11" ht="48" customHeight="1">
      <c r="A245" s="15"/>
      <c r="B245" s="20" t="s">
        <v>321</v>
      </c>
      <c r="C245" s="21" t="s">
        <v>325</v>
      </c>
      <c r="D245" s="48">
        <v>6305</v>
      </c>
      <c r="E245" s="48">
        <v>6296</v>
      </c>
      <c r="F245" s="124">
        <v>6305</v>
      </c>
      <c r="G245" s="124">
        <v>6296</v>
      </c>
      <c r="H245" s="109"/>
      <c r="K245" s="109"/>
    </row>
    <row r="246" spans="1:11" ht="21" customHeight="1">
      <c r="A246" s="15"/>
      <c r="B246" s="29" t="s">
        <v>326</v>
      </c>
      <c r="C246" s="21" t="s">
        <v>327</v>
      </c>
      <c r="D246" s="58">
        <f>D247</f>
        <v>1911</v>
      </c>
      <c r="E246" s="58">
        <f>E247</f>
        <v>1911</v>
      </c>
      <c r="F246" s="132">
        <f>F247</f>
        <v>299</v>
      </c>
      <c r="G246" s="132">
        <f>G247</f>
        <v>299</v>
      </c>
      <c r="H246" s="109"/>
      <c r="K246" s="109"/>
    </row>
    <row r="247" spans="1:11" ht="18" customHeight="1">
      <c r="A247" s="15"/>
      <c r="B247" s="29" t="s">
        <v>173</v>
      </c>
      <c r="C247" s="21" t="s">
        <v>328</v>
      </c>
      <c r="D247" s="58">
        <v>1911</v>
      </c>
      <c r="E247" s="58">
        <v>1911</v>
      </c>
      <c r="F247" s="132">
        <v>299</v>
      </c>
      <c r="G247" s="132">
        <v>299</v>
      </c>
      <c r="H247" s="109"/>
      <c r="K247" s="109"/>
    </row>
    <row r="248" spans="1:11" ht="35.25" customHeight="1">
      <c r="A248" s="100"/>
      <c r="B248" s="29" t="s">
        <v>329</v>
      </c>
      <c r="C248" s="21" t="s">
        <v>330</v>
      </c>
      <c r="D248" s="75">
        <f>D249</f>
        <v>2350</v>
      </c>
      <c r="E248" s="19">
        <f>E249</f>
        <v>2350</v>
      </c>
      <c r="F248" s="135">
        <f>F249</f>
        <v>2350</v>
      </c>
      <c r="G248" s="112">
        <f>G249</f>
        <v>2350</v>
      </c>
      <c r="H248" s="109"/>
      <c r="K248" s="109"/>
    </row>
    <row r="249" spans="1:11" ht="16.5" customHeight="1">
      <c r="A249" s="100"/>
      <c r="B249" s="64" t="s">
        <v>169</v>
      </c>
      <c r="C249" s="21" t="s">
        <v>331</v>
      </c>
      <c r="D249" s="75">
        <v>2350</v>
      </c>
      <c r="E249" s="19">
        <v>2350</v>
      </c>
      <c r="F249" s="135">
        <v>2350</v>
      </c>
      <c r="G249" s="112">
        <v>2350</v>
      </c>
      <c r="H249" s="109"/>
      <c r="K249" s="109"/>
    </row>
    <row r="250" spans="1:11" ht="20.25" customHeight="1">
      <c r="A250" s="100"/>
      <c r="B250" s="64" t="s">
        <v>173</v>
      </c>
      <c r="C250" s="21" t="s">
        <v>332</v>
      </c>
      <c r="D250" s="75">
        <f>D251</f>
        <v>2083</v>
      </c>
      <c r="E250" s="19"/>
      <c r="F250" s="135">
        <f>F251</f>
        <v>2083</v>
      </c>
      <c r="G250" s="112"/>
      <c r="H250" s="109"/>
      <c r="K250" s="109"/>
    </row>
    <row r="251" spans="1:11" ht="21" customHeight="1">
      <c r="A251" s="100"/>
      <c r="B251" s="64" t="s">
        <v>169</v>
      </c>
      <c r="C251" s="21" t="s">
        <v>333</v>
      </c>
      <c r="D251" s="75">
        <v>2083</v>
      </c>
      <c r="E251" s="19"/>
      <c r="F251" s="135">
        <v>2083</v>
      </c>
      <c r="G251" s="112"/>
      <c r="H251" s="109"/>
      <c r="K251" s="109"/>
    </row>
    <row r="252" spans="1:11" ht="80.25" customHeight="1">
      <c r="A252" s="100"/>
      <c r="B252" s="101" t="s">
        <v>334</v>
      </c>
      <c r="C252" s="21" t="s">
        <v>335</v>
      </c>
      <c r="D252" s="75">
        <f>D253</f>
        <v>15120</v>
      </c>
      <c r="E252" s="19">
        <f>E253</f>
        <v>15120</v>
      </c>
      <c r="F252" s="135">
        <f>F253</f>
        <v>15120</v>
      </c>
      <c r="G252" s="112">
        <f>G253</f>
        <v>15120</v>
      </c>
      <c r="H252" s="109"/>
      <c r="K252" s="109"/>
    </row>
    <row r="253" spans="1:11" ht="17.25" customHeight="1">
      <c r="A253" s="100"/>
      <c r="B253" s="64" t="s">
        <v>169</v>
      </c>
      <c r="C253" s="21" t="s">
        <v>336</v>
      </c>
      <c r="D253" s="75">
        <v>15120</v>
      </c>
      <c r="E253" s="19">
        <v>15120</v>
      </c>
      <c r="F253" s="135">
        <v>15120</v>
      </c>
      <c r="G253" s="112">
        <v>15120</v>
      </c>
      <c r="H253" s="109"/>
      <c r="K253" s="109"/>
    </row>
    <row r="254" spans="1:11" ht="65.25" customHeight="1">
      <c r="A254" s="100"/>
      <c r="B254" s="101" t="s">
        <v>337</v>
      </c>
      <c r="C254" s="21" t="s">
        <v>338</v>
      </c>
      <c r="D254" s="75">
        <f>D255</f>
        <v>540</v>
      </c>
      <c r="E254" s="19">
        <f>E255</f>
        <v>540</v>
      </c>
      <c r="F254" s="135">
        <f>F255</f>
        <v>540</v>
      </c>
      <c r="G254" s="112">
        <f>G255</f>
        <v>540</v>
      </c>
      <c r="H254" s="109"/>
      <c r="K254" s="109"/>
    </row>
    <row r="255" spans="1:11" ht="19.5" customHeight="1">
      <c r="A255" s="100"/>
      <c r="B255" s="64" t="s">
        <v>169</v>
      </c>
      <c r="C255" s="21" t="s">
        <v>339</v>
      </c>
      <c r="D255" s="75">
        <v>540</v>
      </c>
      <c r="E255" s="19">
        <v>540</v>
      </c>
      <c r="F255" s="135">
        <v>540</v>
      </c>
      <c r="G255" s="112">
        <v>540</v>
      </c>
      <c r="H255" s="109"/>
      <c r="K255" s="109"/>
    </row>
    <row r="256" spans="1:11" ht="24" customHeight="1">
      <c r="A256" s="100"/>
      <c r="B256" s="64" t="s">
        <v>340</v>
      </c>
      <c r="C256" s="21" t="s">
        <v>341</v>
      </c>
      <c r="D256" s="75">
        <f>D257</f>
        <v>535</v>
      </c>
      <c r="E256" s="75">
        <f>E257</f>
        <v>535</v>
      </c>
      <c r="F256" s="135">
        <f>F257</f>
        <v>535</v>
      </c>
      <c r="G256" s="135">
        <f>G257</f>
        <v>535</v>
      </c>
      <c r="H256" s="109"/>
      <c r="K256" s="109"/>
    </row>
    <row r="257" spans="1:11" ht="32.25" customHeight="1">
      <c r="A257" s="100"/>
      <c r="B257" s="34" t="s">
        <v>42</v>
      </c>
      <c r="C257" s="21" t="s">
        <v>342</v>
      </c>
      <c r="D257" s="75">
        <v>535</v>
      </c>
      <c r="E257" s="19">
        <v>535</v>
      </c>
      <c r="F257" s="135">
        <v>535</v>
      </c>
      <c r="G257" s="112">
        <v>535</v>
      </c>
      <c r="H257" s="109"/>
      <c r="K257" s="109"/>
    </row>
    <row r="258" spans="1:11" ht="18.75" customHeight="1">
      <c r="A258" s="100"/>
      <c r="B258" s="64" t="s">
        <v>343</v>
      </c>
      <c r="C258" s="21" t="s">
        <v>344</v>
      </c>
      <c r="D258" s="75">
        <f>D259</f>
        <v>1</v>
      </c>
      <c r="E258" s="19">
        <f>E259</f>
        <v>1</v>
      </c>
      <c r="F258" s="135">
        <f>F259</f>
        <v>1</v>
      </c>
      <c r="G258" s="112">
        <f>G259</f>
        <v>1</v>
      </c>
      <c r="H258" s="109"/>
      <c r="K258" s="109"/>
    </row>
    <row r="259" spans="1:11" ht="32.25" customHeight="1">
      <c r="A259" s="100"/>
      <c r="B259" s="34" t="s">
        <v>42</v>
      </c>
      <c r="C259" s="21" t="s">
        <v>345</v>
      </c>
      <c r="D259" s="75">
        <v>1</v>
      </c>
      <c r="E259" s="19">
        <v>1</v>
      </c>
      <c r="F259" s="135">
        <v>1</v>
      </c>
      <c r="G259" s="112">
        <v>1</v>
      </c>
      <c r="H259" s="109"/>
      <c r="K259" s="109"/>
    </row>
    <row r="260" spans="1:11" ht="50.25" customHeight="1">
      <c r="A260" s="100"/>
      <c r="B260" s="64" t="s">
        <v>346</v>
      </c>
      <c r="C260" s="21" t="s">
        <v>347</v>
      </c>
      <c r="D260" s="57">
        <f>D261</f>
        <v>5</v>
      </c>
      <c r="E260" s="97">
        <f>E261</f>
        <v>5</v>
      </c>
      <c r="F260" s="131">
        <f>F261</f>
        <v>5</v>
      </c>
      <c r="G260" s="138">
        <f>G261</f>
        <v>5</v>
      </c>
      <c r="H260" s="109"/>
      <c r="K260" s="109"/>
    </row>
    <row r="261" spans="1:11" ht="30" customHeight="1">
      <c r="A261" s="100"/>
      <c r="B261" s="34" t="s">
        <v>42</v>
      </c>
      <c r="C261" s="21" t="s">
        <v>348</v>
      </c>
      <c r="D261" s="75">
        <v>5</v>
      </c>
      <c r="E261" s="97">
        <v>5</v>
      </c>
      <c r="F261" s="135">
        <v>5</v>
      </c>
      <c r="G261" s="138">
        <v>5</v>
      </c>
      <c r="H261" s="109"/>
      <c r="K261" s="109"/>
    </row>
    <row r="262" spans="1:11" ht="19.5" customHeight="1">
      <c r="A262" s="100"/>
      <c r="B262" s="64" t="s">
        <v>349</v>
      </c>
      <c r="C262" s="21" t="s">
        <v>350</v>
      </c>
      <c r="D262" s="57">
        <f>D263</f>
        <v>8146</v>
      </c>
      <c r="E262" s="57">
        <f>E263</f>
        <v>5841</v>
      </c>
      <c r="F262" s="131">
        <f>F263</f>
        <v>925</v>
      </c>
      <c r="G262" s="131">
        <f>G263</f>
        <v>718</v>
      </c>
      <c r="H262" s="109"/>
      <c r="K262" s="109"/>
    </row>
    <row r="263" spans="1:11" ht="18" customHeight="1">
      <c r="A263" s="100"/>
      <c r="B263" s="64" t="s">
        <v>173</v>
      </c>
      <c r="C263" s="21" t="s">
        <v>351</v>
      </c>
      <c r="D263" s="57">
        <v>8146</v>
      </c>
      <c r="E263" s="57">
        <v>5841</v>
      </c>
      <c r="F263" s="131">
        <v>925</v>
      </c>
      <c r="G263" s="131">
        <v>718</v>
      </c>
      <c r="H263" s="109"/>
      <c r="K263" s="109"/>
    </row>
    <row r="264" spans="1:11" ht="18.75" customHeight="1">
      <c r="A264" s="100"/>
      <c r="B264" s="102" t="s">
        <v>241</v>
      </c>
      <c r="C264" s="28" t="s">
        <v>242</v>
      </c>
      <c r="D264" s="56">
        <f aca="true" t="shared" si="11" ref="D264:G265">D265</f>
        <v>5861</v>
      </c>
      <c r="E264" s="56">
        <f t="shared" si="11"/>
        <v>5861</v>
      </c>
      <c r="F264" s="130">
        <f t="shared" si="11"/>
        <v>3511</v>
      </c>
      <c r="G264" s="130">
        <f t="shared" si="11"/>
        <v>3511</v>
      </c>
      <c r="H264" s="109"/>
      <c r="K264" s="109"/>
    </row>
    <row r="265" spans="1:11" ht="64.5" customHeight="1">
      <c r="A265" s="100"/>
      <c r="B265" s="64" t="s">
        <v>352</v>
      </c>
      <c r="C265" s="21" t="s">
        <v>353</v>
      </c>
      <c r="D265" s="57">
        <f t="shared" si="11"/>
        <v>5861</v>
      </c>
      <c r="E265" s="57">
        <f t="shared" si="11"/>
        <v>5861</v>
      </c>
      <c r="F265" s="131">
        <f t="shared" si="11"/>
        <v>3511</v>
      </c>
      <c r="G265" s="131">
        <f t="shared" si="11"/>
        <v>3511</v>
      </c>
      <c r="H265" s="109"/>
      <c r="K265" s="109"/>
    </row>
    <row r="266" spans="1:11" ht="17.25" customHeight="1">
      <c r="A266" s="100"/>
      <c r="B266" s="64" t="s">
        <v>169</v>
      </c>
      <c r="C266" s="21" t="s">
        <v>354</v>
      </c>
      <c r="D266" s="57">
        <v>5861</v>
      </c>
      <c r="E266" s="58">
        <v>5861</v>
      </c>
      <c r="F266" s="131">
        <v>3511</v>
      </c>
      <c r="G266" s="132">
        <v>3511</v>
      </c>
      <c r="H266" s="109"/>
      <c r="K266" s="109"/>
    </row>
    <row r="267" spans="1:11" ht="23.25" customHeight="1">
      <c r="A267" s="100"/>
      <c r="B267" s="103" t="s">
        <v>182</v>
      </c>
      <c r="C267" s="28" t="s">
        <v>183</v>
      </c>
      <c r="D267" s="77">
        <f>D268+D271</f>
        <v>6818</v>
      </c>
      <c r="E267" s="97">
        <f>E268+E271</f>
        <v>6750</v>
      </c>
      <c r="F267" s="136">
        <f>F268+F271</f>
        <v>6818</v>
      </c>
      <c r="G267" s="138">
        <f>G268+G271</f>
        <v>6750</v>
      </c>
      <c r="H267" s="109"/>
      <c r="K267" s="109"/>
    </row>
    <row r="268" spans="1:11" ht="65.25" customHeight="1">
      <c r="A268" s="100"/>
      <c r="B268" s="65" t="s">
        <v>355</v>
      </c>
      <c r="C268" s="21" t="s">
        <v>356</v>
      </c>
      <c r="D268" s="75">
        <f>D269+D270</f>
        <v>6750</v>
      </c>
      <c r="E268" s="75">
        <f>E269+E270</f>
        <v>6750</v>
      </c>
      <c r="F268" s="135">
        <f>F269+F270</f>
        <v>6750</v>
      </c>
      <c r="G268" s="135">
        <f>G269+G270</f>
        <v>6750</v>
      </c>
      <c r="H268" s="109"/>
      <c r="K268" s="109"/>
    </row>
    <row r="269" spans="1:11" ht="50.25" customHeight="1">
      <c r="A269" s="100"/>
      <c r="B269" s="29" t="s">
        <v>37</v>
      </c>
      <c r="C269" s="21" t="s">
        <v>357</v>
      </c>
      <c r="D269" s="75">
        <v>4380</v>
      </c>
      <c r="E269" s="97">
        <v>4380</v>
      </c>
      <c r="F269" s="135">
        <v>4380</v>
      </c>
      <c r="G269" s="138">
        <v>4380</v>
      </c>
      <c r="H269" s="109"/>
      <c r="K269" s="109"/>
    </row>
    <row r="270" spans="1:11" ht="18.75" customHeight="1">
      <c r="A270" s="100"/>
      <c r="B270" s="65" t="s">
        <v>10</v>
      </c>
      <c r="C270" s="21" t="s">
        <v>358</v>
      </c>
      <c r="D270" s="75">
        <v>2370</v>
      </c>
      <c r="E270" s="97">
        <v>2370</v>
      </c>
      <c r="F270" s="135">
        <v>2370</v>
      </c>
      <c r="G270" s="138">
        <v>2370</v>
      </c>
      <c r="H270" s="109"/>
      <c r="K270" s="109"/>
    </row>
    <row r="271" spans="1:11" ht="21.75" customHeight="1">
      <c r="A271" s="100"/>
      <c r="B271" s="29" t="s">
        <v>96</v>
      </c>
      <c r="C271" s="21" t="s">
        <v>187</v>
      </c>
      <c r="D271" s="50">
        <f>D272</f>
        <v>68</v>
      </c>
      <c r="E271" s="51"/>
      <c r="F271" s="125">
        <f>F272</f>
        <v>68</v>
      </c>
      <c r="G271" s="126"/>
      <c r="H271" s="109"/>
      <c r="K271" s="109"/>
    </row>
    <row r="272" spans="1:11" ht="18" customHeight="1">
      <c r="A272" s="100"/>
      <c r="B272" s="65" t="s">
        <v>98</v>
      </c>
      <c r="C272" s="21" t="s">
        <v>188</v>
      </c>
      <c r="D272" s="50">
        <v>68</v>
      </c>
      <c r="E272" s="51"/>
      <c r="F272" s="125">
        <v>68</v>
      </c>
      <c r="G272" s="126"/>
      <c r="H272" s="109"/>
      <c r="K272" s="109"/>
    </row>
    <row r="273" spans="1:11" ht="18.75" customHeight="1">
      <c r="A273" s="100"/>
      <c r="B273" s="103" t="s">
        <v>359</v>
      </c>
      <c r="C273" s="28" t="s">
        <v>360</v>
      </c>
      <c r="D273" s="54">
        <f>D274</f>
        <v>530</v>
      </c>
      <c r="E273" s="51"/>
      <c r="F273" s="129">
        <f>F274</f>
        <v>530</v>
      </c>
      <c r="G273" s="126"/>
      <c r="H273" s="109"/>
      <c r="K273" s="109"/>
    </row>
    <row r="274" spans="1:11" ht="31.5" customHeight="1">
      <c r="A274" s="100"/>
      <c r="B274" s="65" t="s">
        <v>361</v>
      </c>
      <c r="C274" s="21" t="s">
        <v>362</v>
      </c>
      <c r="D274" s="50">
        <f>D275</f>
        <v>530</v>
      </c>
      <c r="E274" s="51"/>
      <c r="F274" s="125">
        <f>F275</f>
        <v>530</v>
      </c>
      <c r="G274" s="126"/>
      <c r="H274" s="109"/>
      <c r="K274" s="109"/>
    </row>
    <row r="275" spans="1:11" ht="21" customHeight="1">
      <c r="A275" s="100"/>
      <c r="B275" s="65" t="s">
        <v>363</v>
      </c>
      <c r="C275" s="21" t="s">
        <v>364</v>
      </c>
      <c r="D275" s="50">
        <f>D276</f>
        <v>530</v>
      </c>
      <c r="E275" s="51"/>
      <c r="F275" s="125">
        <f>F276</f>
        <v>530</v>
      </c>
      <c r="G275" s="126"/>
      <c r="H275" s="109"/>
      <c r="K275" s="109"/>
    </row>
    <row r="276" spans="1:11" ht="14.25" customHeight="1">
      <c r="A276" s="100"/>
      <c r="B276" s="81" t="s">
        <v>98</v>
      </c>
      <c r="C276" s="21" t="s">
        <v>365</v>
      </c>
      <c r="D276" s="50">
        <v>530</v>
      </c>
      <c r="E276" s="51"/>
      <c r="F276" s="125">
        <v>530</v>
      </c>
      <c r="G276" s="126"/>
      <c r="H276" s="109"/>
      <c r="K276" s="109"/>
    </row>
    <row r="277" spans="1:11" ht="45" customHeight="1">
      <c r="A277" s="100"/>
      <c r="B277" s="16" t="s">
        <v>366</v>
      </c>
      <c r="C277" s="28" t="s">
        <v>367</v>
      </c>
      <c r="D277" s="18">
        <f>D278+D280</f>
        <v>27478</v>
      </c>
      <c r="E277" s="18">
        <f>E278+E280</f>
        <v>458</v>
      </c>
      <c r="F277" s="111">
        <f>F278+F280</f>
        <v>26707</v>
      </c>
      <c r="G277" s="111">
        <f>G278+G280</f>
        <v>458</v>
      </c>
      <c r="H277" s="109"/>
      <c r="K277" s="109"/>
    </row>
    <row r="278" spans="1:11" ht="16.5" customHeight="1">
      <c r="A278" s="100"/>
      <c r="B278" s="20" t="s">
        <v>368</v>
      </c>
      <c r="C278" s="21" t="s">
        <v>369</v>
      </c>
      <c r="D278" s="22">
        <f>D279</f>
        <v>27020</v>
      </c>
      <c r="E278" s="19">
        <v>0</v>
      </c>
      <c r="F278" s="113">
        <f>F279</f>
        <v>26249</v>
      </c>
      <c r="G278" s="112">
        <v>0</v>
      </c>
      <c r="H278" s="109"/>
      <c r="K278" s="109"/>
    </row>
    <row r="279" spans="1:11" ht="19.5" customHeight="1">
      <c r="A279" s="100"/>
      <c r="B279" s="20" t="s">
        <v>370</v>
      </c>
      <c r="C279" s="21" t="s">
        <v>371</v>
      </c>
      <c r="D279" s="75">
        <v>27020</v>
      </c>
      <c r="E279" s="19">
        <v>0</v>
      </c>
      <c r="F279" s="135">
        <v>26249</v>
      </c>
      <c r="G279" s="112"/>
      <c r="H279" s="109"/>
      <c r="K279" s="109"/>
    </row>
    <row r="280" spans="1:11" ht="18" customHeight="1">
      <c r="A280" s="100"/>
      <c r="B280" s="65" t="s">
        <v>372</v>
      </c>
      <c r="C280" s="21" t="s">
        <v>373</v>
      </c>
      <c r="D280" s="75">
        <f>D281</f>
        <v>458</v>
      </c>
      <c r="E280" s="104">
        <f>E281</f>
        <v>458</v>
      </c>
      <c r="F280" s="135">
        <f>F281</f>
        <v>458</v>
      </c>
      <c r="G280" s="139">
        <f>G281</f>
        <v>458</v>
      </c>
      <c r="H280" s="109"/>
      <c r="K280" s="109"/>
    </row>
    <row r="281" spans="1:11" ht="18" customHeight="1">
      <c r="A281" s="100"/>
      <c r="B281" s="65" t="s">
        <v>370</v>
      </c>
      <c r="C281" s="21" t="s">
        <v>374</v>
      </c>
      <c r="D281" s="75">
        <v>458</v>
      </c>
      <c r="E281" s="104">
        <v>458</v>
      </c>
      <c r="F281" s="135">
        <v>458</v>
      </c>
      <c r="G281" s="139">
        <v>458</v>
      </c>
      <c r="H281" s="109"/>
      <c r="K281" s="109"/>
    </row>
    <row r="282" spans="1:11" ht="21" customHeight="1">
      <c r="A282" s="100"/>
      <c r="B282" s="27" t="s">
        <v>375</v>
      </c>
      <c r="C282" s="28" t="s">
        <v>376</v>
      </c>
      <c r="D282" s="77">
        <f aca="true" t="shared" si="12" ref="D282:G283">D283</f>
        <v>2822</v>
      </c>
      <c r="E282" s="77">
        <f t="shared" si="12"/>
        <v>2681</v>
      </c>
      <c r="F282" s="136">
        <f t="shared" si="12"/>
        <v>2808</v>
      </c>
      <c r="G282" s="136">
        <f t="shared" si="12"/>
        <v>2667</v>
      </c>
      <c r="H282" s="109"/>
      <c r="K282" s="109"/>
    </row>
    <row r="283" spans="1:11" ht="95.25" customHeight="1">
      <c r="A283" s="100"/>
      <c r="B283" s="105" t="s">
        <v>377</v>
      </c>
      <c r="C283" s="21" t="s">
        <v>378</v>
      </c>
      <c r="D283" s="75">
        <f t="shared" si="12"/>
        <v>2822</v>
      </c>
      <c r="E283" s="75">
        <f t="shared" si="12"/>
        <v>2681</v>
      </c>
      <c r="F283" s="135">
        <f t="shared" si="12"/>
        <v>2808</v>
      </c>
      <c r="G283" s="135">
        <f t="shared" si="12"/>
        <v>2667</v>
      </c>
      <c r="H283" s="109"/>
      <c r="K283" s="109"/>
    </row>
    <row r="284" spans="1:11" ht="18" customHeight="1">
      <c r="A284" s="100"/>
      <c r="B284" s="65" t="s">
        <v>379</v>
      </c>
      <c r="C284" s="21" t="s">
        <v>380</v>
      </c>
      <c r="D284" s="75">
        <v>2822</v>
      </c>
      <c r="E284" s="75">
        <v>2681</v>
      </c>
      <c r="F284" s="135">
        <v>2808</v>
      </c>
      <c r="G284" s="135">
        <v>2667</v>
      </c>
      <c r="H284" s="109"/>
      <c r="K284" s="109"/>
    </row>
    <row r="285" spans="1:11" ht="15.75">
      <c r="A285" s="100"/>
      <c r="B285" s="106" t="s">
        <v>381</v>
      </c>
      <c r="C285" s="106"/>
      <c r="D285" s="107">
        <f>D8+D128+D182+D157</f>
        <v>358495</v>
      </c>
      <c r="E285" s="107">
        <f>E8+E128+E182+E157</f>
        <v>228506</v>
      </c>
      <c r="F285" s="107">
        <f>F8+F128+F182+F157</f>
        <v>324090</v>
      </c>
      <c r="G285" s="107">
        <f>G8+G128+G182+G157</f>
        <v>198328</v>
      </c>
      <c r="H285" s="109"/>
      <c r="K285" s="109"/>
    </row>
    <row r="286" ht="12.75">
      <c r="K286" s="109"/>
    </row>
    <row r="287" spans="3:5" ht="12.75">
      <c r="C287" s="141" t="s">
        <v>382</v>
      </c>
      <c r="D287" s="141"/>
      <c r="E287" s="141"/>
    </row>
    <row r="288" spans="3:5" ht="12.75">
      <c r="C288" s="141" t="s">
        <v>382</v>
      </c>
      <c r="D288" s="141"/>
      <c r="E288" s="141"/>
    </row>
  </sheetData>
  <sheetProtection/>
  <mergeCells count="7">
    <mergeCell ref="C287:E287"/>
    <mergeCell ref="C288:E288"/>
    <mergeCell ref="A2:G2"/>
    <mergeCell ref="A4:A6"/>
    <mergeCell ref="B4:B6"/>
    <mergeCell ref="C4:C6"/>
    <mergeCell ref="D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beljaeva_la</dc:creator>
  <cp:keywords/>
  <dc:description/>
  <cp:lastModifiedBy>USER</cp:lastModifiedBy>
  <cp:lastPrinted>2013-02-19T05:20:09Z</cp:lastPrinted>
  <dcterms:created xsi:type="dcterms:W3CDTF">2013-02-15T07:25:21Z</dcterms:created>
  <dcterms:modified xsi:type="dcterms:W3CDTF">2014-02-04T05:27:13Z</dcterms:modified>
  <cp:category/>
  <cp:version/>
  <cp:contentType/>
  <cp:contentStatus/>
</cp:coreProperties>
</file>